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45" windowWidth="19635" windowHeight="7425"/>
  </bookViews>
  <sheets>
    <sheet name="Zadání" sheetId="1" r:id="rId1"/>
    <sheet name="Příprava" sheetId="4" r:id="rId2"/>
    <sheet name="Příprava_řešení" sheetId="5" r:id="rId3"/>
    <sheet name="Řešení" sheetId="6" r:id="rId4"/>
  </sheets>
  <calcPr calcId="144525"/>
</workbook>
</file>

<file path=xl/calcChain.xml><?xml version="1.0" encoding="utf-8"?>
<calcChain xmlns="http://schemas.openxmlformats.org/spreadsheetml/2006/main">
  <c r="D44" i="6" l="1"/>
  <c r="E44" i="6"/>
  <c r="C44" i="6"/>
  <c r="H42" i="6"/>
  <c r="D43" i="6"/>
  <c r="D45" i="6" s="1"/>
  <c r="E43" i="6"/>
  <c r="C43" i="6"/>
  <c r="D39" i="6"/>
  <c r="E39" i="6"/>
  <c r="C39" i="6"/>
  <c r="D38" i="6"/>
  <c r="E38" i="6"/>
  <c r="C38" i="6"/>
  <c r="H37" i="6"/>
  <c r="D34" i="6"/>
  <c r="E34" i="6"/>
  <c r="C34" i="6"/>
  <c r="H32" i="6"/>
  <c r="D33" i="6"/>
  <c r="D35" i="6" s="1"/>
  <c r="E33" i="6"/>
  <c r="C33" i="6"/>
  <c r="C35" i="6" s="1"/>
  <c r="E45" i="6"/>
  <c r="D40" i="6"/>
  <c r="E35" i="6"/>
  <c r="D45" i="5"/>
  <c r="E45" i="5"/>
  <c r="C45" i="5"/>
  <c r="D40" i="5"/>
  <c r="E40" i="5"/>
  <c r="C40" i="5"/>
  <c r="D35" i="5"/>
  <c r="E35" i="5"/>
  <c r="C35" i="5"/>
  <c r="C45" i="6" l="1"/>
  <c r="E40" i="6"/>
  <c r="C40" i="6"/>
</calcChain>
</file>

<file path=xl/sharedStrings.xml><?xml version="1.0" encoding="utf-8"?>
<sst xmlns="http://schemas.openxmlformats.org/spreadsheetml/2006/main" count="103" uniqueCount="34">
  <si>
    <t>Praktický list</t>
  </si>
  <si>
    <t>Číslo:</t>
  </si>
  <si>
    <t>Druh:</t>
  </si>
  <si>
    <t>Následně je třeba rozpočítat režii, k čemuž se nabízí několik možností.</t>
  </si>
  <si>
    <t>a) prostá kalkulace dělením dle počtu vyrobených kusů</t>
  </si>
  <si>
    <t>b) kalkulace pomocí poměrových čísel dle hmotnosti</t>
  </si>
  <si>
    <t>c) kalkulace pomocí poměrových čísel dle normy pracnosti</t>
  </si>
  <si>
    <t>Bude třeba určit přímé náklady (tj. náklady na materiál) jednotlivých výrobků.</t>
  </si>
  <si>
    <t>Zadání</t>
  </si>
  <si>
    <t>Výrobek</t>
  </si>
  <si>
    <t>X</t>
  </si>
  <si>
    <t>Y</t>
  </si>
  <si>
    <t>Z</t>
  </si>
  <si>
    <t xml:space="preserve">Hmotnost v g </t>
  </si>
  <si>
    <t>Cena materiálu na 1 g</t>
  </si>
  <si>
    <t>Pracnost 1 ks v nh</t>
  </si>
  <si>
    <t>Kusů na trh</t>
  </si>
  <si>
    <t>Přímý materiál</t>
  </si>
  <si>
    <t>a)</t>
  </si>
  <si>
    <t>Režijní náklady</t>
  </si>
  <si>
    <t>Celkové náklady</t>
  </si>
  <si>
    <t>b)</t>
  </si>
  <si>
    <t>c)</t>
  </si>
  <si>
    <t>Počet kusů</t>
  </si>
  <si>
    <t>Celková hmotnost</t>
  </si>
  <si>
    <t>Celkový čas</t>
  </si>
  <si>
    <t>Režijní náklady dle kusů</t>
  </si>
  <si>
    <t>Režijní náklady dle hmotnosti</t>
  </si>
  <si>
    <t>Režijní náklady dle času</t>
  </si>
  <si>
    <t>Režijní náklady přiřazené 1 ks výrobku se významně liší dle způsobu dělení režijních nákladů.</t>
  </si>
  <si>
    <t>Režijní náklady by měly být přiřazovány tak, aby byla dodržena zásada příčinné souvislosti.</t>
  </si>
  <si>
    <t>Je otázkou, zda výrobky skutečně spotřebovávají více režijních nákladů na základě své hmotnosti, či normy pracnosti.</t>
  </si>
  <si>
    <t>Toto posouzení již závisí na unikátních parametrech společnosti a není možné ho činit univerzálně.</t>
  </si>
  <si>
    <t>příklad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</si>
</sst>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3" fontId="2" fillId="0" borderId="4" xfId="0" applyNumberFormat="1" applyFont="1" applyBorder="1" applyAlignment="1">
      <alignment horizontal="justify" vertical="center"/>
    </xf>
    <xf numFmtId="3" fontId="1" fillId="0" borderId="0" xfId="0" applyNumberFormat="1" applyFont="1"/>
    <xf numFmtId="0" fontId="1" fillId="0" borderId="5" xfId="0" applyFont="1" applyBorder="1"/>
    <xf numFmtId="3" fontId="1" fillId="0" borderId="5" xfId="0" applyNumberFormat="1" applyFont="1" applyBorder="1"/>
    <xf numFmtId="0" fontId="3" fillId="0" borderId="0" xfId="0" applyFont="1"/>
    <xf numFmtId="2" fontId="1" fillId="0" borderId="5" xfId="0" applyNumberFormat="1" applyFont="1" applyBorder="1"/>
    <xf numFmtId="0" fontId="1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10</xdr:col>
          <xdr:colOff>371475</xdr:colOff>
          <xdr:row>17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66675</xdr:rowOff>
        </xdr:from>
        <xdr:to>
          <xdr:col>10</xdr:col>
          <xdr:colOff>381000</xdr:colOff>
          <xdr:row>17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8</xdr:col>
          <xdr:colOff>66675</xdr:colOff>
          <xdr:row>17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8</xdr:col>
          <xdr:colOff>66675</xdr:colOff>
          <xdr:row>17</xdr:row>
          <xdr:rowOff>66675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Dokument_aplikace_Microsoft_Word2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3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package" Target="../embeddings/Dokument_aplikace_Microsoft_Word4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2" sqref="B2:B3"/>
    </sheetView>
  </sheetViews>
  <sheetFormatPr defaultRowHeight="15" x14ac:dyDescent="0.25"/>
  <sheetData>
    <row r="1" spans="1:2" x14ac:dyDescent="0.25">
      <c r="A1" s="1" t="s">
        <v>0</v>
      </c>
    </row>
    <row r="2" spans="1:2" x14ac:dyDescent="0.25">
      <c r="A2" s="1" t="s">
        <v>1</v>
      </c>
      <c r="B2" s="12">
        <v>14</v>
      </c>
    </row>
    <row r="3" spans="1:2" x14ac:dyDescent="0.25">
      <c r="A3" s="1" t="s">
        <v>2</v>
      </c>
      <c r="B3" s="12" t="s">
        <v>33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10</xdr:col>
                <xdr:colOff>371475</xdr:colOff>
                <xdr:row>17</xdr:row>
                <xdr:rowOff>66675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workbookViewId="0">
      <selection activeCell="B2" sqref="B2:B3"/>
    </sheetView>
  </sheetViews>
  <sheetFormatPr defaultRowHeight="15" x14ac:dyDescent="0.25"/>
  <sheetData>
    <row r="1" spans="1:2" x14ac:dyDescent="0.25">
      <c r="A1" s="1" t="s">
        <v>0</v>
      </c>
    </row>
    <row r="2" spans="1:2" x14ac:dyDescent="0.25">
      <c r="A2" s="1" t="s">
        <v>1</v>
      </c>
      <c r="B2" s="12">
        <v>14</v>
      </c>
    </row>
    <row r="3" spans="1:2" x14ac:dyDescent="0.25">
      <c r="A3" s="1" t="s">
        <v>2</v>
      </c>
      <c r="B3" s="12" t="s">
        <v>33</v>
      </c>
    </row>
    <row r="19" spans="2:9" x14ac:dyDescent="0.25">
      <c r="B19" s="1" t="s">
        <v>7</v>
      </c>
      <c r="C19" s="1"/>
      <c r="D19" s="1"/>
      <c r="E19" s="1"/>
      <c r="F19" s="1"/>
      <c r="G19" s="1"/>
      <c r="H19" s="1"/>
      <c r="I19" s="1"/>
    </row>
    <row r="20" spans="2:9" x14ac:dyDescent="0.25">
      <c r="B20" s="1" t="s">
        <v>3</v>
      </c>
      <c r="C20" s="1"/>
      <c r="D20" s="1"/>
      <c r="E20" s="1"/>
      <c r="F20" s="1"/>
      <c r="G20" s="1"/>
      <c r="H20" s="1"/>
      <c r="I20" s="1"/>
    </row>
    <row r="21" spans="2:9" x14ac:dyDescent="0.25">
      <c r="B21" s="1" t="s">
        <v>4</v>
      </c>
      <c r="C21" s="1"/>
      <c r="D21" s="1"/>
      <c r="E21" s="1"/>
      <c r="F21" s="1"/>
      <c r="G21" s="1"/>
      <c r="H21" s="1"/>
      <c r="I21" s="1"/>
    </row>
    <row r="22" spans="2:9" x14ac:dyDescent="0.25">
      <c r="B22" s="1" t="s">
        <v>5</v>
      </c>
      <c r="C22" s="1"/>
      <c r="D22" s="1"/>
      <c r="E22" s="1"/>
      <c r="F22" s="1"/>
      <c r="G22" s="1"/>
      <c r="H22" s="1"/>
      <c r="I22" s="1"/>
    </row>
    <row r="23" spans="2:9" x14ac:dyDescent="0.25">
      <c r="B23" s="1" t="s">
        <v>6</v>
      </c>
      <c r="C23" s="1"/>
      <c r="D23" s="1"/>
      <c r="E23" s="1"/>
      <c r="F23" s="1"/>
      <c r="G23" s="1"/>
      <c r="H23" s="1"/>
      <c r="I23" s="1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9525</xdr:colOff>
                <xdr:row>3</xdr:row>
                <xdr:rowOff>66675</xdr:rowOff>
              </from>
              <to>
                <xdr:col>10</xdr:col>
                <xdr:colOff>381000</xdr:colOff>
                <xdr:row>17</xdr:row>
                <xdr:rowOff>133350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8"/>
  <sheetViews>
    <sheetView workbookViewId="0">
      <selection activeCell="B2" sqref="B2:B3"/>
    </sheetView>
  </sheetViews>
  <sheetFormatPr defaultRowHeight="15" x14ac:dyDescent="0.25"/>
  <cols>
    <col min="2" max="2" width="23.42578125" customWidth="1"/>
    <col min="7" max="7" width="17.7109375" customWidth="1"/>
  </cols>
  <sheetData>
    <row r="1" spans="1:2" x14ac:dyDescent="0.25">
      <c r="A1" s="1" t="s">
        <v>0</v>
      </c>
    </row>
    <row r="2" spans="1:2" x14ac:dyDescent="0.25">
      <c r="A2" s="1" t="s">
        <v>1</v>
      </c>
      <c r="B2" s="12">
        <v>14</v>
      </c>
    </row>
    <row r="3" spans="1:2" x14ac:dyDescent="0.25">
      <c r="A3" s="1" t="s">
        <v>2</v>
      </c>
      <c r="B3" s="12" t="s">
        <v>33</v>
      </c>
    </row>
    <row r="19" spans="1:16" x14ac:dyDescent="0.25">
      <c r="B19" s="1" t="s">
        <v>7</v>
      </c>
      <c r="C19" s="1"/>
      <c r="D19" s="1"/>
      <c r="E19" s="1"/>
      <c r="F19" s="1"/>
      <c r="G19" s="1"/>
      <c r="H19" s="1"/>
      <c r="I19" s="1"/>
    </row>
    <row r="20" spans="1:16" x14ac:dyDescent="0.25">
      <c r="B20" s="1" t="s">
        <v>3</v>
      </c>
      <c r="C20" s="1"/>
      <c r="D20" s="1"/>
      <c r="E20" s="1"/>
      <c r="F20" s="1"/>
      <c r="G20" s="1"/>
      <c r="H20" s="1"/>
      <c r="I20" s="1"/>
    </row>
    <row r="21" spans="1:16" x14ac:dyDescent="0.25">
      <c r="B21" s="1" t="s">
        <v>4</v>
      </c>
      <c r="C21" s="1"/>
      <c r="D21" s="1"/>
      <c r="E21" s="1"/>
      <c r="F21" s="1"/>
      <c r="G21" s="1"/>
      <c r="H21" s="1"/>
      <c r="I21" s="1"/>
    </row>
    <row r="22" spans="1:16" x14ac:dyDescent="0.25">
      <c r="B22" s="1" t="s">
        <v>5</v>
      </c>
      <c r="C22" s="1"/>
      <c r="D22" s="1"/>
      <c r="E22" s="1"/>
      <c r="F22" s="1"/>
      <c r="G22" s="1"/>
      <c r="H22" s="1"/>
      <c r="I22" s="1"/>
    </row>
    <row r="23" spans="1:16" x14ac:dyDescent="0.25">
      <c r="B23" s="1" t="s">
        <v>6</v>
      </c>
      <c r="C23" s="1"/>
      <c r="D23" s="1"/>
      <c r="E23" s="1"/>
      <c r="F23" s="1"/>
      <c r="G23" s="1"/>
      <c r="H23" s="1"/>
      <c r="I23" s="1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 thickBot="1" x14ac:dyDescent="0.3">
      <c r="A25" s="1" t="s">
        <v>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 thickBot="1" x14ac:dyDescent="0.3">
      <c r="A26" s="1"/>
      <c r="B26" s="2" t="s">
        <v>9</v>
      </c>
      <c r="C26" s="3" t="s">
        <v>10</v>
      </c>
      <c r="D26" s="3" t="s">
        <v>11</v>
      </c>
      <c r="E26" s="3" t="s">
        <v>12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 thickBot="1" x14ac:dyDescent="0.3">
      <c r="A27" s="1"/>
      <c r="B27" s="4" t="s">
        <v>13</v>
      </c>
      <c r="C27" s="5">
        <v>10</v>
      </c>
      <c r="D27" s="5">
        <v>40</v>
      </c>
      <c r="E27" s="5">
        <v>50</v>
      </c>
      <c r="F27" s="1"/>
      <c r="G27" s="8" t="s">
        <v>19</v>
      </c>
      <c r="H27" s="9">
        <v>500000</v>
      </c>
      <c r="I27" s="1"/>
      <c r="J27" s="1"/>
      <c r="K27" s="1"/>
      <c r="L27" s="1"/>
      <c r="M27" s="1"/>
      <c r="N27" s="1"/>
      <c r="O27" s="1"/>
      <c r="P27" s="1"/>
    </row>
    <row r="28" spans="1:16" ht="15.75" thickBot="1" x14ac:dyDescent="0.3">
      <c r="A28" s="1"/>
      <c r="B28" s="4" t="s">
        <v>14</v>
      </c>
      <c r="C28" s="5">
        <v>2</v>
      </c>
      <c r="D28" s="5">
        <v>2</v>
      </c>
      <c r="E28" s="5">
        <v>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 thickBot="1" x14ac:dyDescent="0.3">
      <c r="A29" s="1"/>
      <c r="B29" s="4" t="s">
        <v>15</v>
      </c>
      <c r="C29" s="5">
        <v>0.4</v>
      </c>
      <c r="D29" s="5">
        <v>0.6</v>
      </c>
      <c r="E29" s="5">
        <v>0.6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 thickBot="1" x14ac:dyDescent="0.3">
      <c r="A30" s="1"/>
      <c r="B30" s="4" t="s">
        <v>16</v>
      </c>
      <c r="C30" s="6">
        <v>7000</v>
      </c>
      <c r="D30" s="6">
        <v>7000</v>
      </c>
      <c r="E30" s="6">
        <v>5000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1" t="s">
        <v>18</v>
      </c>
      <c r="B32" s="8"/>
      <c r="C32" s="8" t="s">
        <v>10</v>
      </c>
      <c r="D32" s="8" t="s">
        <v>11</v>
      </c>
      <c r="E32" s="8" t="s">
        <v>12</v>
      </c>
      <c r="F32" s="1"/>
      <c r="G32" s="8" t="s">
        <v>23</v>
      </c>
      <c r="H32" s="9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8" t="s">
        <v>17</v>
      </c>
      <c r="C33" s="8"/>
      <c r="D33" s="8"/>
      <c r="E33" s="8"/>
      <c r="F33" s="1"/>
      <c r="G33" s="1"/>
      <c r="H33" s="7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8" t="s">
        <v>26</v>
      </c>
      <c r="C34" s="11"/>
      <c r="D34" s="11"/>
      <c r="E34" s="11"/>
      <c r="F34" s="1"/>
      <c r="G34" s="1"/>
      <c r="H34" s="7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8" t="s">
        <v>20</v>
      </c>
      <c r="C35" s="11">
        <f>C33+C34</f>
        <v>0</v>
      </c>
      <c r="D35" s="11">
        <f t="shared" ref="D35:E35" si="0">D33+D34</f>
        <v>0</v>
      </c>
      <c r="E35" s="11">
        <f t="shared" si="0"/>
        <v>0</v>
      </c>
      <c r="F35" s="1"/>
      <c r="G35" s="1"/>
      <c r="H35" s="7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7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 t="s">
        <v>21</v>
      </c>
      <c r="B37" s="8"/>
      <c r="C37" s="8" t="s">
        <v>10</v>
      </c>
      <c r="D37" s="8" t="s">
        <v>11</v>
      </c>
      <c r="E37" s="8" t="s">
        <v>12</v>
      </c>
      <c r="F37" s="1"/>
      <c r="G37" s="8" t="s">
        <v>24</v>
      </c>
      <c r="H37" s="9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8" t="s">
        <v>17</v>
      </c>
      <c r="C38" s="8"/>
      <c r="D38" s="8"/>
      <c r="E38" s="8"/>
      <c r="F38" s="1"/>
      <c r="G38" s="1"/>
      <c r="H38" s="7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"/>
      <c r="B39" s="8" t="s">
        <v>27</v>
      </c>
      <c r="C39" s="11"/>
      <c r="D39" s="11"/>
      <c r="E39" s="11"/>
      <c r="F39" s="1"/>
      <c r="G39" s="1"/>
      <c r="H39" s="7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"/>
      <c r="B40" s="8" t="s">
        <v>20</v>
      </c>
      <c r="C40" s="11">
        <f>C38+C39</f>
        <v>0</v>
      </c>
      <c r="D40" s="11">
        <f t="shared" ref="D40:E40" si="1">D38+D39</f>
        <v>0</v>
      </c>
      <c r="E40" s="11">
        <f t="shared" si="1"/>
        <v>0</v>
      </c>
      <c r="F40" s="1"/>
      <c r="G40" s="1"/>
      <c r="H40" s="7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/>
      <c r="B41" s="1"/>
      <c r="C41" s="1"/>
      <c r="D41" s="1"/>
      <c r="E41" s="1"/>
      <c r="F41" s="1"/>
      <c r="G41" s="1"/>
      <c r="H41" s="7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 t="s">
        <v>22</v>
      </c>
      <c r="B42" s="8"/>
      <c r="C42" s="8" t="s">
        <v>10</v>
      </c>
      <c r="D42" s="8" t="s">
        <v>11</v>
      </c>
      <c r="E42" s="8" t="s">
        <v>12</v>
      </c>
      <c r="F42" s="1"/>
      <c r="G42" s="8" t="s">
        <v>25</v>
      </c>
      <c r="H42" s="9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/>
      <c r="B43" s="8" t="s">
        <v>17</v>
      </c>
      <c r="C43" s="8"/>
      <c r="D43" s="8"/>
      <c r="E43" s="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"/>
      <c r="B44" s="8" t="s">
        <v>28</v>
      </c>
      <c r="C44" s="8"/>
      <c r="D44" s="8"/>
      <c r="E44" s="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8" t="s">
        <v>20</v>
      </c>
      <c r="C45" s="8">
        <f>C43+C44</f>
        <v>0</v>
      </c>
      <c r="D45" s="8">
        <f t="shared" ref="D45:E45" si="2">D43+D44</f>
        <v>0</v>
      </c>
      <c r="E45" s="8">
        <f t="shared" si="2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8</xdr:col>
                <xdr:colOff>66675</xdr:colOff>
                <xdr:row>17</xdr:row>
                <xdr:rowOff>66675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8"/>
  <sheetViews>
    <sheetView workbookViewId="0">
      <selection activeCell="B2" sqref="B2:B3"/>
    </sheetView>
  </sheetViews>
  <sheetFormatPr defaultRowHeight="15" x14ac:dyDescent="0.25"/>
  <cols>
    <col min="2" max="2" width="23.42578125" customWidth="1"/>
    <col min="7" max="7" width="17.7109375" customWidth="1"/>
  </cols>
  <sheetData>
    <row r="1" spans="1:2" x14ac:dyDescent="0.25">
      <c r="A1" s="1" t="s">
        <v>0</v>
      </c>
    </row>
    <row r="2" spans="1:2" x14ac:dyDescent="0.25">
      <c r="A2" s="1" t="s">
        <v>1</v>
      </c>
      <c r="B2" s="12">
        <v>14</v>
      </c>
    </row>
    <row r="3" spans="1:2" x14ac:dyDescent="0.25">
      <c r="A3" s="1" t="s">
        <v>2</v>
      </c>
      <c r="B3" s="12" t="s">
        <v>33</v>
      </c>
    </row>
    <row r="19" spans="1:16" x14ac:dyDescent="0.25">
      <c r="B19" s="1" t="s">
        <v>7</v>
      </c>
      <c r="C19" s="1"/>
      <c r="D19" s="1"/>
      <c r="E19" s="1"/>
      <c r="F19" s="1"/>
      <c r="G19" s="1"/>
      <c r="H19" s="1"/>
      <c r="I19" s="1"/>
    </row>
    <row r="20" spans="1:16" x14ac:dyDescent="0.25">
      <c r="B20" s="1" t="s">
        <v>3</v>
      </c>
      <c r="C20" s="1"/>
      <c r="D20" s="1"/>
      <c r="E20" s="1"/>
      <c r="F20" s="1"/>
      <c r="G20" s="1"/>
      <c r="H20" s="1"/>
      <c r="I20" s="1"/>
    </row>
    <row r="21" spans="1:16" x14ac:dyDescent="0.25">
      <c r="B21" s="1" t="s">
        <v>4</v>
      </c>
      <c r="C21" s="1"/>
      <c r="D21" s="1"/>
      <c r="E21" s="1"/>
      <c r="F21" s="1"/>
      <c r="G21" s="1"/>
      <c r="H21" s="1"/>
      <c r="I21" s="1"/>
    </row>
    <row r="22" spans="1:16" x14ac:dyDescent="0.25">
      <c r="B22" s="1" t="s">
        <v>5</v>
      </c>
      <c r="C22" s="1"/>
      <c r="D22" s="1"/>
      <c r="E22" s="1"/>
      <c r="F22" s="1"/>
      <c r="G22" s="1"/>
      <c r="H22" s="1"/>
      <c r="I22" s="1"/>
    </row>
    <row r="23" spans="1:16" x14ac:dyDescent="0.25">
      <c r="B23" s="1" t="s">
        <v>6</v>
      </c>
      <c r="C23" s="1"/>
      <c r="D23" s="1"/>
      <c r="E23" s="1"/>
      <c r="F23" s="1"/>
      <c r="G23" s="1"/>
      <c r="H23" s="1"/>
      <c r="I23" s="1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 thickBot="1" x14ac:dyDescent="0.3">
      <c r="A25" s="1" t="s">
        <v>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 thickBot="1" x14ac:dyDescent="0.3">
      <c r="A26" s="1"/>
      <c r="B26" s="2" t="s">
        <v>9</v>
      </c>
      <c r="C26" s="3" t="s">
        <v>10</v>
      </c>
      <c r="D26" s="3" t="s">
        <v>11</v>
      </c>
      <c r="E26" s="3" t="s">
        <v>12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 thickBot="1" x14ac:dyDescent="0.3">
      <c r="A27" s="1"/>
      <c r="B27" s="4" t="s">
        <v>13</v>
      </c>
      <c r="C27" s="5">
        <v>10</v>
      </c>
      <c r="D27" s="5">
        <v>40</v>
      </c>
      <c r="E27" s="5">
        <v>50</v>
      </c>
      <c r="F27" s="1"/>
      <c r="G27" s="8" t="s">
        <v>19</v>
      </c>
      <c r="H27" s="9">
        <v>500000</v>
      </c>
      <c r="I27" s="1"/>
      <c r="J27" s="1"/>
      <c r="K27" s="1"/>
      <c r="L27" s="1"/>
      <c r="M27" s="1"/>
      <c r="N27" s="1"/>
      <c r="O27" s="1"/>
      <c r="P27" s="1"/>
    </row>
    <row r="28" spans="1:16" ht="15.75" thickBot="1" x14ac:dyDescent="0.3">
      <c r="A28" s="1"/>
      <c r="B28" s="4" t="s">
        <v>14</v>
      </c>
      <c r="C28" s="5">
        <v>2</v>
      </c>
      <c r="D28" s="5">
        <v>2</v>
      </c>
      <c r="E28" s="5">
        <v>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 thickBot="1" x14ac:dyDescent="0.3">
      <c r="A29" s="1"/>
      <c r="B29" s="4" t="s">
        <v>15</v>
      </c>
      <c r="C29" s="5">
        <v>0.4</v>
      </c>
      <c r="D29" s="5">
        <v>0.6</v>
      </c>
      <c r="E29" s="5">
        <v>0.6</v>
      </c>
      <c r="F29" s="1"/>
      <c r="G29" s="1"/>
      <c r="H29" s="1"/>
      <c r="I29" s="1"/>
      <c r="J29" s="10"/>
      <c r="K29" s="1"/>
      <c r="L29" s="1"/>
      <c r="M29" s="1"/>
      <c r="N29" s="1"/>
      <c r="O29" s="1"/>
      <c r="P29" s="1"/>
    </row>
    <row r="30" spans="1:16" ht="15.75" thickBot="1" x14ac:dyDescent="0.3">
      <c r="A30" s="1"/>
      <c r="B30" s="4" t="s">
        <v>16</v>
      </c>
      <c r="C30" s="6">
        <v>7000</v>
      </c>
      <c r="D30" s="6">
        <v>7000</v>
      </c>
      <c r="E30" s="6">
        <v>5000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1" t="s">
        <v>18</v>
      </c>
      <c r="B32" s="8"/>
      <c r="C32" s="8" t="s">
        <v>10</v>
      </c>
      <c r="D32" s="8" t="s">
        <v>11</v>
      </c>
      <c r="E32" s="8" t="s">
        <v>12</v>
      </c>
      <c r="F32" s="1"/>
      <c r="G32" s="8" t="s">
        <v>23</v>
      </c>
      <c r="H32" s="9">
        <f>C30+D30+E30</f>
        <v>19000</v>
      </c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8" t="s">
        <v>17</v>
      </c>
      <c r="C33" s="8">
        <f>C27*C28</f>
        <v>20</v>
      </c>
      <c r="D33" s="8">
        <f t="shared" ref="D33:E33" si="0">D27*D28</f>
        <v>80</v>
      </c>
      <c r="E33" s="8">
        <f t="shared" si="0"/>
        <v>100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8" t="s">
        <v>26</v>
      </c>
      <c r="C34" s="11">
        <f>$H$27/$H$32</f>
        <v>26.315789473684209</v>
      </c>
      <c r="D34" s="11">
        <f t="shared" ref="D34:E34" si="1">$H$27/$H$32</f>
        <v>26.315789473684209</v>
      </c>
      <c r="E34" s="11">
        <f t="shared" si="1"/>
        <v>26.315789473684209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8" t="s">
        <v>20</v>
      </c>
      <c r="C35" s="11">
        <f>C33+C34</f>
        <v>46.315789473684205</v>
      </c>
      <c r="D35" s="11">
        <f t="shared" ref="D35:E35" si="2">D33+D34</f>
        <v>106.31578947368421</v>
      </c>
      <c r="E35" s="11">
        <f t="shared" si="2"/>
        <v>126.31578947368421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 t="s">
        <v>21</v>
      </c>
      <c r="B37" s="8"/>
      <c r="C37" s="8" t="s">
        <v>10</v>
      </c>
      <c r="D37" s="8" t="s">
        <v>11</v>
      </c>
      <c r="E37" s="8" t="s">
        <v>12</v>
      </c>
      <c r="F37" s="1"/>
      <c r="G37" s="8" t="s">
        <v>24</v>
      </c>
      <c r="H37" s="9">
        <f>C27*C30+D27*D30+E27*E30</f>
        <v>600000</v>
      </c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8" t="s">
        <v>17</v>
      </c>
      <c r="C38" s="8">
        <f>C27*C28</f>
        <v>20</v>
      </c>
      <c r="D38" s="8">
        <f t="shared" ref="D38:E38" si="3">D27*D28</f>
        <v>80</v>
      </c>
      <c r="E38" s="8">
        <f t="shared" si="3"/>
        <v>100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"/>
      <c r="B39" s="8" t="s">
        <v>27</v>
      </c>
      <c r="C39" s="11">
        <f>$H$27/$H$37*C27</f>
        <v>8.3333333333333339</v>
      </c>
      <c r="D39" s="11">
        <f t="shared" ref="D39:E39" si="4">$H$27/$H$37*D27</f>
        <v>33.333333333333336</v>
      </c>
      <c r="E39" s="11">
        <f t="shared" si="4"/>
        <v>41.666666666666671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"/>
      <c r="B40" s="8" t="s">
        <v>20</v>
      </c>
      <c r="C40" s="11">
        <f>C38+C39</f>
        <v>28.333333333333336</v>
      </c>
      <c r="D40" s="11">
        <f t="shared" ref="D40:E40" si="5">D38+D39</f>
        <v>113.33333333333334</v>
      </c>
      <c r="E40" s="11">
        <f t="shared" si="5"/>
        <v>141.66666666666669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 t="s">
        <v>22</v>
      </c>
      <c r="B42" s="8"/>
      <c r="C42" s="8" t="s">
        <v>10</v>
      </c>
      <c r="D42" s="8" t="s">
        <v>11</v>
      </c>
      <c r="E42" s="8" t="s">
        <v>12</v>
      </c>
      <c r="F42" s="1"/>
      <c r="G42" s="8" t="s">
        <v>25</v>
      </c>
      <c r="H42" s="9">
        <f>C29*C30+D29*D30+E29*E30</f>
        <v>10000</v>
      </c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/>
      <c r="B43" s="8" t="s">
        <v>17</v>
      </c>
      <c r="C43" s="8">
        <f>C27*C28</f>
        <v>20</v>
      </c>
      <c r="D43" s="8">
        <f t="shared" ref="D43:E43" si="6">D27*D28</f>
        <v>80</v>
      </c>
      <c r="E43" s="8">
        <f t="shared" si="6"/>
        <v>100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"/>
      <c r="B44" s="8" t="s">
        <v>28</v>
      </c>
      <c r="C44" s="8">
        <f>$H$27/$H$42*C29</f>
        <v>20</v>
      </c>
      <c r="D44" s="8">
        <f t="shared" ref="D44:E44" si="7">$H$27/$H$42*D29</f>
        <v>30</v>
      </c>
      <c r="E44" s="8">
        <f t="shared" si="7"/>
        <v>30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8" t="s">
        <v>20</v>
      </c>
      <c r="C45" s="8">
        <f>C43+C44</f>
        <v>40</v>
      </c>
      <c r="D45" s="8">
        <f t="shared" ref="D45:E45" si="8">D43+D44</f>
        <v>110</v>
      </c>
      <c r="E45" s="8">
        <f t="shared" si="8"/>
        <v>130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/>
      <c r="B47" s="1" t="s">
        <v>29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1"/>
      <c r="B48" s="1" t="s">
        <v>30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"/>
      <c r="B49" s="1" t="s">
        <v>31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"/>
      <c r="B50" s="1" t="s">
        <v>32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8</xdr:col>
                <xdr:colOff>66675</xdr:colOff>
                <xdr:row>17</xdr:row>
                <xdr:rowOff>66675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Zadání</vt:lpstr>
      <vt:lpstr>Příprava</vt:lpstr>
      <vt:lpstr>Příprava_řešení</vt:lpstr>
      <vt:lpstr>Řešení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Camska</dc:creator>
  <cp:lastModifiedBy>Dagmar Camska</cp:lastModifiedBy>
  <dcterms:created xsi:type="dcterms:W3CDTF">2017-11-27T13:56:25Z</dcterms:created>
  <dcterms:modified xsi:type="dcterms:W3CDTF">2017-11-28T06:38:24Z</dcterms:modified>
</cp:coreProperties>
</file>