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9875" windowHeight="7710"/>
  </bookViews>
  <sheets>
    <sheet name="Zadání" sheetId="1" r:id="rId1"/>
    <sheet name="Příprava" sheetId="4" r:id="rId2"/>
    <sheet name="Příprava-řešení" sheetId="5" r:id="rId3"/>
    <sheet name="Řešení" sheetId="6" r:id="rId4"/>
  </sheets>
  <calcPr calcId="144525"/>
</workbook>
</file>

<file path=xl/calcChain.xml><?xml version="1.0" encoding="utf-8"?>
<calcChain xmlns="http://schemas.openxmlformats.org/spreadsheetml/2006/main">
  <c r="D58" i="6" l="1"/>
  <c r="E58" i="6"/>
  <c r="C58" i="6"/>
  <c r="D55" i="6"/>
  <c r="D57" i="6" s="1"/>
  <c r="E55" i="6"/>
  <c r="D56" i="6"/>
  <c r="E56" i="6"/>
  <c r="C56" i="6"/>
  <c r="C57" i="6" s="1"/>
  <c r="C55" i="6"/>
  <c r="D51" i="6"/>
  <c r="E51" i="6"/>
  <c r="C51" i="6"/>
  <c r="G37" i="6"/>
  <c r="G38" i="6"/>
  <c r="G36" i="6"/>
  <c r="E44" i="6" s="1"/>
  <c r="C44" i="6"/>
  <c r="D49" i="6"/>
  <c r="E49" i="6"/>
  <c r="C49" i="6"/>
  <c r="D48" i="6"/>
  <c r="E48" i="6"/>
  <c r="C48" i="6"/>
  <c r="D44" i="6"/>
  <c r="D41" i="6"/>
  <c r="D43" i="6" s="1"/>
  <c r="E41" i="6"/>
  <c r="D42" i="6"/>
  <c r="E42" i="6"/>
  <c r="C42" i="6"/>
  <c r="C43" i="6" s="1"/>
  <c r="C41" i="6"/>
  <c r="F37" i="6"/>
  <c r="F38" i="6"/>
  <c r="F36" i="6"/>
  <c r="D36" i="6"/>
  <c r="D38" i="6" s="1"/>
  <c r="E36" i="6"/>
  <c r="D37" i="6"/>
  <c r="E37" i="6"/>
  <c r="D38" i="5"/>
  <c r="E38" i="5"/>
  <c r="C38" i="5"/>
  <c r="E38" i="6"/>
  <c r="C38" i="6"/>
  <c r="C37" i="6"/>
  <c r="C36" i="6"/>
  <c r="D30" i="6"/>
  <c r="E30" i="6"/>
  <c r="D31" i="6"/>
  <c r="D32" i="6" s="1"/>
  <c r="E31" i="6"/>
  <c r="E32" i="6" s="1"/>
  <c r="D33" i="6"/>
  <c r="E33" i="6"/>
  <c r="C33" i="6"/>
  <c r="C31" i="6"/>
  <c r="C30" i="6"/>
  <c r="C32" i="6" s="1"/>
  <c r="E57" i="6"/>
  <c r="E50" i="6"/>
  <c r="E52" i="6" s="1"/>
  <c r="E43" i="6"/>
  <c r="D32" i="5"/>
  <c r="E32" i="5"/>
  <c r="C32" i="5"/>
  <c r="D43" i="5"/>
  <c r="D45" i="5" s="1"/>
  <c r="E43" i="5"/>
  <c r="C43" i="5"/>
  <c r="C45" i="5" s="1"/>
  <c r="D50" i="5"/>
  <c r="D52" i="5" s="1"/>
  <c r="E50" i="5"/>
  <c r="E52" i="5" s="1"/>
  <c r="C50" i="5"/>
  <c r="C52" i="5" s="1"/>
  <c r="D57" i="5"/>
  <c r="E57" i="5"/>
  <c r="E59" i="5" s="1"/>
  <c r="C57" i="5"/>
  <c r="C59" i="5" s="1"/>
  <c r="D59" i="5"/>
  <c r="E45" i="5"/>
  <c r="D59" i="6" l="1"/>
  <c r="E59" i="6"/>
  <c r="C59" i="6"/>
  <c r="E45" i="6"/>
  <c r="C45" i="6"/>
  <c r="D45" i="6"/>
  <c r="D50" i="6"/>
  <c r="D52" i="6" s="1"/>
  <c r="C50" i="6"/>
  <c r="C52" i="6" s="1"/>
</calcChain>
</file>

<file path=xl/sharedStrings.xml><?xml version="1.0" encoding="utf-8"?>
<sst xmlns="http://schemas.openxmlformats.org/spreadsheetml/2006/main" count="172" uniqueCount="39">
  <si>
    <t>Praktický list</t>
  </si>
  <si>
    <t>Číslo:</t>
  </si>
  <si>
    <t>Druh:</t>
  </si>
  <si>
    <t>Úkolem je provést úplnou kalkulaci nákladů výrobku X, Y a Z.</t>
  </si>
  <si>
    <t>Přímé náklady přiřadímé výrobku přímo a nepřímé (režijní náklady)</t>
  </si>
  <si>
    <t>rozpočítáme na jednotlivé výrobky na základě přirážkové kalkulace.</t>
  </si>
  <si>
    <t>Otázkou je, co zvolíme za rozvrhovou základnu.</t>
  </si>
  <si>
    <t>Rozvrhovou základnou mohou být přímé materiálové náklady,</t>
  </si>
  <si>
    <t>přímé mzdové náklady nebo přímé náklady výrobku.</t>
  </si>
  <si>
    <t>Výrobek</t>
  </si>
  <si>
    <t>X</t>
  </si>
  <si>
    <t>Y</t>
  </si>
  <si>
    <t>Z</t>
  </si>
  <si>
    <t>Přímé materiálové náklady</t>
  </si>
  <si>
    <t>Přímé mzdové náklady</t>
  </si>
  <si>
    <t>Výroba v ks</t>
  </si>
  <si>
    <t>Zadání</t>
  </si>
  <si>
    <t>Režijní náklady</t>
  </si>
  <si>
    <t>Přímé materilové náklady/ks</t>
  </si>
  <si>
    <t>Přímé mzdové náklady/ks</t>
  </si>
  <si>
    <t>Přímé náklady/ks</t>
  </si>
  <si>
    <t>Výrobková skupina</t>
  </si>
  <si>
    <t>Přímé náklady</t>
  </si>
  <si>
    <t>Celkem</t>
  </si>
  <si>
    <t>Procetní přirážka</t>
  </si>
  <si>
    <t>Režie z materiálu</t>
  </si>
  <si>
    <t>Režie z mezd</t>
  </si>
  <si>
    <t>Celkové náklady</t>
  </si>
  <si>
    <t>Režie z přímých nákladů</t>
  </si>
  <si>
    <t>Rozvrhová</t>
  </si>
  <si>
    <t>základna</t>
  </si>
  <si>
    <t>Materiál</t>
  </si>
  <si>
    <t>Mzdy</t>
  </si>
  <si>
    <t>Celkové náklady závisí na zvolené rozvrhové základně.</t>
  </si>
  <si>
    <t>Bez dodatečných informací nejsme schopni určit, která z rozvrhových základen</t>
  </si>
  <si>
    <t>je pro potřeby společnosti nejvhodnější.</t>
  </si>
  <si>
    <t>Důraz by měl být kladen na příčinný vztah mezi rozvrhovou základnou</t>
  </si>
  <si>
    <t>a vyvolanými režijními náklady.</t>
  </si>
  <si>
    <t>příklad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</si>
</sst>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2"/>
      <color rgb="FF000000"/>
      <name val="Times New Roman"/>
      <family val="1"/>
      <charset val="238"/>
    </font>
    <font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justify" vertical="center"/>
    </xf>
    <xf numFmtId="0" fontId="2" fillId="0" borderId="2" xfId="0" applyFont="1" applyBorder="1" applyAlignment="1">
      <alignment horizontal="justify" vertical="center"/>
    </xf>
    <xf numFmtId="0" fontId="2" fillId="0" borderId="3" xfId="0" applyFont="1" applyBorder="1" applyAlignment="1">
      <alignment horizontal="justify" vertical="center"/>
    </xf>
    <xf numFmtId="0" fontId="2" fillId="0" borderId="4" xfId="0" applyFont="1" applyBorder="1" applyAlignment="1">
      <alignment horizontal="justify" vertical="center"/>
    </xf>
    <xf numFmtId="3" fontId="2" fillId="0" borderId="4" xfId="0" applyNumberFormat="1" applyFont="1" applyBorder="1" applyAlignment="1">
      <alignment horizontal="justify" vertical="center"/>
    </xf>
    <xf numFmtId="0" fontId="1" fillId="0" borderId="5" xfId="0" applyFont="1" applyBorder="1"/>
    <xf numFmtId="3" fontId="1" fillId="0" borderId="5" xfId="0" applyNumberFormat="1" applyFont="1" applyBorder="1"/>
    <xf numFmtId="0" fontId="3" fillId="0" borderId="0" xfId="0" applyFont="1"/>
    <xf numFmtId="10" fontId="1" fillId="0" borderId="5" xfId="0" applyNumberFormat="1" applyFont="1" applyBorder="1"/>
    <xf numFmtId="2" fontId="1" fillId="0" borderId="5" xfId="0" applyNumberFormat="1" applyFont="1" applyBorder="1"/>
    <xf numFmtId="2" fontId="1" fillId="2" borderId="5" xfId="0" applyNumberFormat="1" applyFont="1" applyFill="1" applyBorder="1"/>
    <xf numFmtId="0" fontId="1" fillId="0" borderId="0" xfId="0" applyFont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</xdr:row>
          <xdr:rowOff>0</xdr:rowOff>
        </xdr:from>
        <xdr:to>
          <xdr:col>10</xdr:col>
          <xdr:colOff>371475</xdr:colOff>
          <xdr:row>14</xdr:row>
          <xdr:rowOff>114300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</xdr:row>
          <xdr:rowOff>0</xdr:rowOff>
        </xdr:from>
        <xdr:to>
          <xdr:col>8</xdr:col>
          <xdr:colOff>76200</xdr:colOff>
          <xdr:row>14</xdr:row>
          <xdr:rowOff>114300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</xdr:row>
          <xdr:rowOff>0</xdr:rowOff>
        </xdr:from>
        <xdr:to>
          <xdr:col>7</xdr:col>
          <xdr:colOff>438150</xdr:colOff>
          <xdr:row>14</xdr:row>
          <xdr:rowOff>114300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</xdr:row>
          <xdr:rowOff>0</xdr:rowOff>
        </xdr:from>
        <xdr:to>
          <xdr:col>7</xdr:col>
          <xdr:colOff>371475</xdr:colOff>
          <xdr:row>14</xdr:row>
          <xdr:rowOff>114300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Dokument_aplikace_Microsoft_Word1.docx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Dokument_aplikace_Microsoft_Word2.docx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image" Target="../media/image1.emf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Dokument_aplikace_Microsoft_Word3.docx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4" Type="http://schemas.openxmlformats.org/officeDocument/2006/relationships/image" Target="../media/image1.emf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Dokument_aplikace_Microsoft_Word4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"/>
  <sheetViews>
    <sheetView tabSelected="1" workbookViewId="0">
      <selection activeCell="B2" sqref="B2:B3"/>
    </sheetView>
  </sheetViews>
  <sheetFormatPr defaultRowHeight="15" x14ac:dyDescent="0.25"/>
  <sheetData>
    <row r="1" spans="1:2" x14ac:dyDescent="0.25">
      <c r="A1" s="1" t="s">
        <v>0</v>
      </c>
    </row>
    <row r="2" spans="1:2" x14ac:dyDescent="0.25">
      <c r="A2" s="1" t="s">
        <v>1</v>
      </c>
      <c r="B2" s="13">
        <v>15</v>
      </c>
    </row>
    <row r="3" spans="1:2" x14ac:dyDescent="0.25">
      <c r="A3" s="1" t="s">
        <v>2</v>
      </c>
      <c r="B3" s="13" t="s">
        <v>38</v>
      </c>
    </row>
  </sheetData>
  <pageMargins left="0.7" right="0.7" top="0.78740157499999996" bottom="0.78740157499999996" header="0.3" footer="0.3"/>
  <drawing r:id="rId1"/>
  <legacyDrawing r:id="rId2"/>
  <oleObjects>
    <mc:AlternateContent xmlns:mc="http://schemas.openxmlformats.org/markup-compatibility/2006">
      <mc:Choice Requires="x14">
        <oleObject progId="Word.Document.12" shapeId="1025" r:id="rId3">
          <objectPr defaultSize="0" r:id="rId4">
            <anchor moveWithCells="1">
              <from>
                <xdr:col>1</xdr:col>
                <xdr:colOff>0</xdr:colOff>
                <xdr:row>3</xdr:row>
                <xdr:rowOff>0</xdr:rowOff>
              </from>
              <to>
                <xdr:col>10</xdr:col>
                <xdr:colOff>371475</xdr:colOff>
                <xdr:row>14</xdr:row>
                <xdr:rowOff>114300</xdr:rowOff>
              </to>
            </anchor>
          </objectPr>
        </oleObject>
      </mc:Choice>
      <mc:Fallback>
        <oleObject progId="Word.Document.12" shapeId="1025" r:id="rId3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94"/>
  <sheetViews>
    <sheetView workbookViewId="0">
      <selection activeCell="B2" sqref="B2:B3"/>
    </sheetView>
  </sheetViews>
  <sheetFormatPr defaultRowHeight="15" x14ac:dyDescent="0.25"/>
  <cols>
    <col min="2" max="2" width="26" customWidth="1"/>
    <col min="7" max="7" width="15" customWidth="1"/>
  </cols>
  <sheetData>
    <row r="1" spans="1:14" x14ac:dyDescent="0.25">
      <c r="A1" s="1" t="s">
        <v>0</v>
      </c>
    </row>
    <row r="2" spans="1:14" x14ac:dyDescent="0.25">
      <c r="A2" s="1" t="s">
        <v>1</v>
      </c>
      <c r="B2" s="13">
        <v>15</v>
      </c>
    </row>
    <row r="3" spans="1:14" x14ac:dyDescent="0.25">
      <c r="A3" s="1" t="s">
        <v>2</v>
      </c>
      <c r="B3" s="13" t="s">
        <v>38</v>
      </c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25">
      <c r="A17" s="1"/>
      <c r="B17" s="1" t="s">
        <v>3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25">
      <c r="A18" s="1"/>
      <c r="B18" s="1" t="s">
        <v>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25">
      <c r="A19" s="1"/>
      <c r="B19" s="1" t="s">
        <v>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x14ac:dyDescent="0.25">
      <c r="A20" s="1"/>
      <c r="B20" s="1" t="s">
        <v>6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x14ac:dyDescent="0.25">
      <c r="A21" s="1"/>
      <c r="B21" s="1" t="s">
        <v>7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25">
      <c r="A22" s="1"/>
      <c r="B22" s="1" t="s">
        <v>8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.75" thickBo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6.5" thickBot="1" x14ac:dyDescent="0.3">
      <c r="A24" s="1" t="s">
        <v>16</v>
      </c>
      <c r="B24" s="2" t="s">
        <v>9</v>
      </c>
      <c r="C24" s="3" t="s">
        <v>10</v>
      </c>
      <c r="D24" s="3" t="s">
        <v>11</v>
      </c>
      <c r="E24" s="3" t="s">
        <v>12</v>
      </c>
      <c r="F24" s="1"/>
      <c r="G24" s="7" t="s">
        <v>17</v>
      </c>
      <c r="H24" s="8">
        <v>500000</v>
      </c>
      <c r="I24" s="1"/>
      <c r="J24" s="1"/>
      <c r="K24" s="1"/>
      <c r="L24" s="1"/>
      <c r="M24" s="1"/>
      <c r="N24" s="1"/>
    </row>
    <row r="25" spans="1:14" ht="16.5" thickBot="1" x14ac:dyDescent="0.3">
      <c r="A25" s="1"/>
      <c r="B25" s="4" t="s">
        <v>13</v>
      </c>
      <c r="C25" s="5">
        <v>20</v>
      </c>
      <c r="D25" s="5">
        <v>80</v>
      </c>
      <c r="E25" s="5">
        <v>100</v>
      </c>
      <c r="F25" s="1"/>
      <c r="G25" s="1"/>
      <c r="H25" s="1"/>
      <c r="I25" s="1"/>
      <c r="J25" s="1"/>
      <c r="K25" s="1"/>
      <c r="L25" s="1"/>
      <c r="M25" s="1"/>
      <c r="N25" s="1"/>
    </row>
    <row r="26" spans="1:14" ht="16.5" thickBot="1" x14ac:dyDescent="0.3">
      <c r="A26" s="1"/>
      <c r="B26" s="4" t="s">
        <v>14</v>
      </c>
      <c r="C26" s="5">
        <v>8</v>
      </c>
      <c r="D26" s="5">
        <v>38</v>
      </c>
      <c r="E26" s="5">
        <v>48</v>
      </c>
      <c r="F26" s="1"/>
      <c r="G26" s="1"/>
      <c r="H26" s="1"/>
      <c r="I26" s="1"/>
      <c r="J26" s="1"/>
      <c r="K26" s="1"/>
      <c r="L26" s="1"/>
      <c r="M26" s="1"/>
      <c r="N26" s="1"/>
    </row>
    <row r="27" spans="1:14" ht="16.5" thickBot="1" x14ac:dyDescent="0.3">
      <c r="A27" s="1"/>
      <c r="B27" s="4" t="s">
        <v>15</v>
      </c>
      <c r="C27" s="6">
        <v>7000</v>
      </c>
      <c r="D27" s="6">
        <v>7000</v>
      </c>
      <c r="E27" s="6">
        <v>5000</v>
      </c>
      <c r="F27" s="1"/>
      <c r="G27" s="1"/>
      <c r="H27" s="1"/>
      <c r="I27" s="1"/>
      <c r="J27" s="1"/>
      <c r="K27" s="1"/>
      <c r="L27" s="1"/>
      <c r="M27" s="1"/>
      <c r="N27" s="1"/>
    </row>
    <row r="28" spans="1:14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</sheetData>
  <pageMargins left="0.7" right="0.7" top="0.78740157499999996" bottom="0.78740157499999996" header="0.3" footer="0.3"/>
  <drawing r:id="rId1"/>
  <legacyDrawing r:id="rId2"/>
  <oleObjects>
    <mc:AlternateContent xmlns:mc="http://schemas.openxmlformats.org/markup-compatibility/2006">
      <mc:Choice Requires="x14">
        <oleObject progId="Word.Document.12" shapeId="4097" r:id="rId3">
          <objectPr defaultSize="0" r:id="rId4">
            <anchor moveWithCells="1">
              <from>
                <xdr:col>1</xdr:col>
                <xdr:colOff>0</xdr:colOff>
                <xdr:row>3</xdr:row>
                <xdr:rowOff>0</xdr:rowOff>
              </from>
              <to>
                <xdr:col>8</xdr:col>
                <xdr:colOff>76200</xdr:colOff>
                <xdr:row>14</xdr:row>
                <xdr:rowOff>114300</xdr:rowOff>
              </to>
            </anchor>
          </objectPr>
        </oleObject>
      </mc:Choice>
      <mc:Fallback>
        <oleObject progId="Word.Document.12" shapeId="4097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94"/>
  <sheetViews>
    <sheetView workbookViewId="0">
      <selection activeCell="B2" sqref="B2:B3"/>
    </sheetView>
  </sheetViews>
  <sheetFormatPr defaultRowHeight="15" x14ac:dyDescent="0.25"/>
  <cols>
    <col min="1" max="1" width="15" customWidth="1"/>
    <col min="2" max="2" width="28.28515625" customWidth="1"/>
    <col min="7" max="7" width="16.42578125" customWidth="1"/>
  </cols>
  <sheetData>
    <row r="1" spans="1:14" x14ac:dyDescent="0.25">
      <c r="A1" s="1" t="s">
        <v>0</v>
      </c>
    </row>
    <row r="2" spans="1:14" x14ac:dyDescent="0.25">
      <c r="A2" s="1" t="s">
        <v>1</v>
      </c>
      <c r="B2" s="13">
        <v>15</v>
      </c>
    </row>
    <row r="3" spans="1:14" x14ac:dyDescent="0.25">
      <c r="A3" s="1" t="s">
        <v>2</v>
      </c>
      <c r="B3" s="13" t="s">
        <v>38</v>
      </c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25">
      <c r="A17" s="1"/>
      <c r="B17" s="1" t="s">
        <v>3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25">
      <c r="A18" s="1"/>
      <c r="B18" s="1" t="s">
        <v>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25">
      <c r="A19" s="1"/>
      <c r="B19" s="1" t="s">
        <v>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x14ac:dyDescent="0.25">
      <c r="A20" s="1"/>
      <c r="B20" s="1" t="s">
        <v>6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x14ac:dyDescent="0.25">
      <c r="A21" s="1"/>
      <c r="B21" s="1" t="s">
        <v>7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25">
      <c r="A22" s="1"/>
      <c r="B22" s="1" t="s">
        <v>8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.75" thickBo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6.5" thickBot="1" x14ac:dyDescent="0.3">
      <c r="A24" s="1" t="s">
        <v>16</v>
      </c>
      <c r="B24" s="2" t="s">
        <v>9</v>
      </c>
      <c r="C24" s="3" t="s">
        <v>10</v>
      </c>
      <c r="D24" s="3" t="s">
        <v>11</v>
      </c>
      <c r="E24" s="3" t="s">
        <v>12</v>
      </c>
      <c r="F24" s="1"/>
      <c r="G24" s="7" t="s">
        <v>17</v>
      </c>
      <c r="H24" s="8">
        <v>500000</v>
      </c>
      <c r="I24" s="1"/>
      <c r="J24" s="1"/>
      <c r="K24" s="1"/>
      <c r="L24" s="1"/>
      <c r="M24" s="1"/>
      <c r="N24" s="1"/>
    </row>
    <row r="25" spans="1:14" ht="16.5" thickBot="1" x14ac:dyDescent="0.3">
      <c r="A25" s="1"/>
      <c r="B25" s="4" t="s">
        <v>13</v>
      </c>
      <c r="C25" s="5">
        <v>20</v>
      </c>
      <c r="D25" s="5">
        <v>80</v>
      </c>
      <c r="E25" s="5">
        <v>100</v>
      </c>
      <c r="F25" s="1"/>
      <c r="G25" s="1"/>
      <c r="H25" s="1"/>
      <c r="I25" s="1"/>
      <c r="J25" s="1"/>
      <c r="K25" s="1"/>
      <c r="L25" s="1"/>
      <c r="M25" s="1"/>
      <c r="N25" s="1"/>
    </row>
    <row r="26" spans="1:14" ht="16.5" thickBot="1" x14ac:dyDescent="0.3">
      <c r="A26" s="1"/>
      <c r="B26" s="4" t="s">
        <v>14</v>
      </c>
      <c r="C26" s="5">
        <v>8</v>
      </c>
      <c r="D26" s="5">
        <v>38</v>
      </c>
      <c r="E26" s="5">
        <v>48</v>
      </c>
      <c r="F26" s="1"/>
      <c r="G26" s="1"/>
      <c r="H26" s="1"/>
      <c r="I26" s="1"/>
      <c r="J26" s="1"/>
      <c r="K26" s="1"/>
      <c r="L26" s="1"/>
      <c r="M26" s="1"/>
      <c r="N26" s="1"/>
    </row>
    <row r="27" spans="1:14" ht="16.5" thickBot="1" x14ac:dyDescent="0.3">
      <c r="A27" s="1"/>
      <c r="B27" s="4" t="s">
        <v>15</v>
      </c>
      <c r="C27" s="6">
        <v>7000</v>
      </c>
      <c r="D27" s="6">
        <v>7000</v>
      </c>
      <c r="E27" s="6">
        <v>5000</v>
      </c>
      <c r="F27" s="1"/>
      <c r="G27" s="1"/>
      <c r="H27" s="1"/>
      <c r="I27" s="1"/>
      <c r="J27" s="1"/>
      <c r="K27" s="1"/>
      <c r="L27" s="1"/>
      <c r="M27" s="1"/>
      <c r="N27" s="1"/>
    </row>
    <row r="28" spans="1:14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x14ac:dyDescent="0.25">
      <c r="A29" s="1"/>
      <c r="B29" s="7" t="s">
        <v>9</v>
      </c>
      <c r="C29" s="7" t="s">
        <v>10</v>
      </c>
      <c r="D29" s="7" t="s">
        <v>11</v>
      </c>
      <c r="E29" s="7" t="s">
        <v>12</v>
      </c>
      <c r="F29" s="1"/>
      <c r="G29" s="1"/>
      <c r="H29" s="1"/>
      <c r="I29" s="1"/>
      <c r="J29" s="1"/>
      <c r="K29" s="1"/>
      <c r="L29" s="1"/>
      <c r="M29" s="1"/>
      <c r="N29" s="1"/>
    </row>
    <row r="30" spans="1:14" x14ac:dyDescent="0.25">
      <c r="A30" s="1"/>
      <c r="B30" s="7" t="s">
        <v>18</v>
      </c>
      <c r="C30" s="7"/>
      <c r="D30" s="7"/>
      <c r="E30" s="7"/>
      <c r="F30" s="1"/>
      <c r="G30" s="1"/>
      <c r="H30" s="1"/>
      <c r="I30" s="1"/>
      <c r="J30" s="1"/>
      <c r="K30" s="1"/>
      <c r="L30" s="1"/>
      <c r="M30" s="1"/>
      <c r="N30" s="1"/>
    </row>
    <row r="31" spans="1:14" x14ac:dyDescent="0.25">
      <c r="A31" s="1"/>
      <c r="B31" s="7" t="s">
        <v>19</v>
      </c>
      <c r="C31" s="7"/>
      <c r="D31" s="7"/>
      <c r="E31" s="7"/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25">
      <c r="A32" s="1"/>
      <c r="B32" s="7" t="s">
        <v>20</v>
      </c>
      <c r="C32" s="7">
        <f>C30+C31</f>
        <v>0</v>
      </c>
      <c r="D32" s="7">
        <f t="shared" ref="D32:E32" si="0">D30+D31</f>
        <v>0</v>
      </c>
      <c r="E32" s="7">
        <f t="shared" si="0"/>
        <v>0</v>
      </c>
      <c r="F32" s="1"/>
      <c r="G32" s="1"/>
      <c r="H32" s="1"/>
      <c r="I32" s="1"/>
      <c r="J32" s="1"/>
      <c r="K32" s="1"/>
      <c r="L32" s="1"/>
      <c r="M32" s="1"/>
      <c r="N32" s="1"/>
    </row>
    <row r="33" spans="1:14" x14ac:dyDescent="0.25">
      <c r="A33" s="1"/>
      <c r="B33" s="7" t="s">
        <v>15</v>
      </c>
      <c r="C33" s="7"/>
      <c r="D33" s="7"/>
      <c r="E33" s="7"/>
      <c r="F33" s="1"/>
      <c r="G33" s="1"/>
      <c r="H33" s="1"/>
      <c r="I33" s="1"/>
      <c r="J33" s="1"/>
      <c r="K33" s="1"/>
      <c r="L33" s="1"/>
      <c r="M33" s="1"/>
      <c r="N33" s="1"/>
    </row>
    <row r="34" spans="1:14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25">
      <c r="A35" s="1"/>
      <c r="B35" s="7" t="s">
        <v>21</v>
      </c>
      <c r="C35" s="7" t="s">
        <v>10</v>
      </c>
      <c r="D35" s="7" t="s">
        <v>11</v>
      </c>
      <c r="E35" s="7" t="s">
        <v>12</v>
      </c>
      <c r="F35" s="7" t="s">
        <v>23</v>
      </c>
      <c r="G35" s="7" t="s">
        <v>24</v>
      </c>
      <c r="H35" s="1"/>
      <c r="I35" s="1"/>
      <c r="J35" s="1"/>
      <c r="K35" s="1"/>
      <c r="L35" s="1"/>
      <c r="M35" s="1"/>
      <c r="N35" s="1"/>
    </row>
    <row r="36" spans="1:14" x14ac:dyDescent="0.25">
      <c r="A36" s="1"/>
      <c r="B36" s="7" t="s">
        <v>13</v>
      </c>
      <c r="C36" s="8"/>
      <c r="D36" s="8"/>
      <c r="E36" s="8"/>
      <c r="F36" s="8"/>
      <c r="G36" s="10"/>
      <c r="H36" s="1"/>
      <c r="I36" s="1"/>
      <c r="J36" s="1"/>
      <c r="K36" s="1"/>
      <c r="L36" s="1"/>
      <c r="M36" s="1"/>
      <c r="N36" s="1"/>
    </row>
    <row r="37" spans="1:14" x14ac:dyDescent="0.25">
      <c r="A37" s="1"/>
      <c r="B37" s="7" t="s">
        <v>14</v>
      </c>
      <c r="C37" s="8"/>
      <c r="D37" s="8"/>
      <c r="E37" s="8"/>
      <c r="F37" s="8"/>
      <c r="G37" s="10"/>
      <c r="H37" s="1"/>
      <c r="I37" s="1"/>
      <c r="J37" s="1"/>
      <c r="K37" s="1"/>
      <c r="L37" s="1"/>
      <c r="M37" s="1"/>
      <c r="N37" s="1"/>
    </row>
    <row r="38" spans="1:14" x14ac:dyDescent="0.25">
      <c r="A38" s="1"/>
      <c r="B38" s="7" t="s">
        <v>22</v>
      </c>
      <c r="C38" s="8">
        <f>C37+C36</f>
        <v>0</v>
      </c>
      <c r="D38" s="8">
        <f t="shared" ref="D38:E38" si="1">D37+D36</f>
        <v>0</v>
      </c>
      <c r="E38" s="8">
        <f t="shared" si="1"/>
        <v>0</v>
      </c>
      <c r="F38" s="8"/>
      <c r="G38" s="10"/>
      <c r="H38" s="1"/>
      <c r="I38" s="1"/>
      <c r="J38" s="1"/>
      <c r="K38" s="1"/>
      <c r="L38" s="1"/>
      <c r="M38" s="1"/>
      <c r="N38" s="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x14ac:dyDescent="0.25">
      <c r="A40" s="1" t="s">
        <v>29</v>
      </c>
      <c r="B40" s="7" t="s">
        <v>9</v>
      </c>
      <c r="C40" s="7" t="s">
        <v>10</v>
      </c>
      <c r="D40" s="7" t="s">
        <v>11</v>
      </c>
      <c r="E40" s="7" t="s">
        <v>12</v>
      </c>
      <c r="F40" s="1"/>
      <c r="G40" s="1"/>
      <c r="H40" s="1"/>
      <c r="I40" s="1"/>
      <c r="J40" s="1"/>
      <c r="K40" s="1"/>
      <c r="L40" s="1"/>
      <c r="M40" s="1"/>
      <c r="N40" s="1"/>
    </row>
    <row r="41" spans="1:14" x14ac:dyDescent="0.25">
      <c r="A41" s="1" t="s">
        <v>30</v>
      </c>
      <c r="B41" s="7" t="s">
        <v>18</v>
      </c>
      <c r="C41" s="7"/>
      <c r="D41" s="7"/>
      <c r="E41" s="7"/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25">
      <c r="A42" s="1" t="s">
        <v>31</v>
      </c>
      <c r="B42" s="7" t="s">
        <v>19</v>
      </c>
      <c r="C42" s="7"/>
      <c r="D42" s="7"/>
      <c r="E42" s="7"/>
      <c r="F42" s="1"/>
      <c r="G42" s="1"/>
      <c r="H42" s="1"/>
      <c r="I42" s="1"/>
      <c r="J42" s="1"/>
      <c r="K42" s="1"/>
      <c r="L42" s="1"/>
      <c r="M42" s="1"/>
      <c r="N42" s="1"/>
    </row>
    <row r="43" spans="1:14" x14ac:dyDescent="0.25">
      <c r="A43" s="1"/>
      <c r="B43" s="7" t="s">
        <v>20</v>
      </c>
      <c r="C43" s="7">
        <f>C41+C42</f>
        <v>0</v>
      </c>
      <c r="D43" s="7">
        <f t="shared" ref="D43:E43" si="2">D41+D42</f>
        <v>0</v>
      </c>
      <c r="E43" s="7">
        <f t="shared" si="2"/>
        <v>0</v>
      </c>
      <c r="F43" s="1"/>
      <c r="G43" s="1"/>
      <c r="H43" s="1"/>
      <c r="I43" s="1"/>
      <c r="J43" s="1"/>
      <c r="K43" s="1"/>
      <c r="L43" s="1"/>
      <c r="M43" s="1"/>
      <c r="N43" s="1"/>
    </row>
    <row r="44" spans="1:14" x14ac:dyDescent="0.25">
      <c r="A44" s="1"/>
      <c r="B44" s="7" t="s">
        <v>25</v>
      </c>
      <c r="C44" s="11"/>
      <c r="D44" s="11"/>
      <c r="E44" s="11"/>
      <c r="F44" s="1"/>
      <c r="G44" s="1"/>
      <c r="H44" s="1"/>
      <c r="I44" s="1"/>
      <c r="J44" s="1"/>
      <c r="K44" s="1"/>
      <c r="L44" s="1"/>
      <c r="M44" s="1"/>
      <c r="N44" s="1"/>
    </row>
    <row r="45" spans="1:14" x14ac:dyDescent="0.25">
      <c r="A45" s="1"/>
      <c r="B45" s="7" t="s">
        <v>27</v>
      </c>
      <c r="C45" s="12">
        <f>C43+C44</f>
        <v>0</v>
      </c>
      <c r="D45" s="12">
        <f t="shared" ref="D45:E45" si="3">D43+D44</f>
        <v>0</v>
      </c>
      <c r="E45" s="12">
        <f t="shared" si="3"/>
        <v>0</v>
      </c>
      <c r="F45" s="1"/>
      <c r="G45" s="1"/>
      <c r="H45" s="1"/>
      <c r="I45" s="1"/>
      <c r="J45" s="1"/>
      <c r="K45" s="1"/>
      <c r="L45" s="1"/>
      <c r="M45" s="1"/>
      <c r="N45" s="1"/>
    </row>
    <row r="46" spans="1:14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x14ac:dyDescent="0.25">
      <c r="A47" s="1" t="s">
        <v>29</v>
      </c>
      <c r="B47" s="7" t="s">
        <v>9</v>
      </c>
      <c r="C47" s="7" t="s">
        <v>10</v>
      </c>
      <c r="D47" s="7" t="s">
        <v>11</v>
      </c>
      <c r="E47" s="7" t="s">
        <v>12</v>
      </c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 t="s">
        <v>30</v>
      </c>
      <c r="B48" s="7" t="s">
        <v>18</v>
      </c>
      <c r="C48" s="7"/>
      <c r="D48" s="7"/>
      <c r="E48" s="7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 t="s">
        <v>32</v>
      </c>
      <c r="B49" s="7" t="s">
        <v>19</v>
      </c>
      <c r="C49" s="7"/>
      <c r="D49" s="7"/>
      <c r="E49" s="7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7" t="s">
        <v>20</v>
      </c>
      <c r="C50" s="7">
        <f>C48+C49</f>
        <v>0</v>
      </c>
      <c r="D50" s="7">
        <f t="shared" ref="D50:E50" si="4">D48+D49</f>
        <v>0</v>
      </c>
      <c r="E50" s="7">
        <f t="shared" si="4"/>
        <v>0</v>
      </c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7" t="s">
        <v>26</v>
      </c>
      <c r="C51" s="11"/>
      <c r="D51" s="11"/>
      <c r="E51" s="1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7" t="s">
        <v>27</v>
      </c>
      <c r="C52" s="12">
        <f>C50+C51</f>
        <v>0</v>
      </c>
      <c r="D52" s="12">
        <f t="shared" ref="D52:E52" si="5">D50+D51</f>
        <v>0</v>
      </c>
      <c r="E52" s="12">
        <f t="shared" si="5"/>
        <v>0</v>
      </c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 t="s">
        <v>29</v>
      </c>
      <c r="B54" s="7" t="s">
        <v>9</v>
      </c>
      <c r="C54" s="7" t="s">
        <v>10</v>
      </c>
      <c r="D54" s="7" t="s">
        <v>11</v>
      </c>
      <c r="E54" s="7" t="s">
        <v>12</v>
      </c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 t="s">
        <v>30</v>
      </c>
      <c r="B55" s="7" t="s">
        <v>18</v>
      </c>
      <c r="C55" s="7"/>
      <c r="D55" s="7"/>
      <c r="E55" s="7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 t="s">
        <v>22</v>
      </c>
      <c r="B56" s="7" t="s">
        <v>19</v>
      </c>
      <c r="C56" s="7"/>
      <c r="D56" s="7"/>
      <c r="E56" s="7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7" t="s">
        <v>20</v>
      </c>
      <c r="C57" s="7">
        <f>C55+C56</f>
        <v>0</v>
      </c>
      <c r="D57" s="7">
        <f t="shared" ref="D57:E57" si="6">D55+D56</f>
        <v>0</v>
      </c>
      <c r="E57" s="7">
        <f t="shared" si="6"/>
        <v>0</v>
      </c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7" t="s">
        <v>28</v>
      </c>
      <c r="C58" s="11"/>
      <c r="D58" s="11"/>
      <c r="E58" s="1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7" t="s">
        <v>27</v>
      </c>
      <c r="C59" s="12">
        <f>C57+C58</f>
        <v>0</v>
      </c>
      <c r="D59" s="12">
        <f t="shared" ref="D59:E59" si="7">D57+D58</f>
        <v>0</v>
      </c>
      <c r="E59" s="12">
        <f t="shared" si="7"/>
        <v>0</v>
      </c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</sheetData>
  <pageMargins left="0.7" right="0.7" top="0.78740157499999996" bottom="0.78740157499999996" header="0.3" footer="0.3"/>
  <drawing r:id="rId1"/>
  <legacyDrawing r:id="rId2"/>
  <oleObjects>
    <mc:AlternateContent xmlns:mc="http://schemas.openxmlformats.org/markup-compatibility/2006">
      <mc:Choice Requires="x14">
        <oleObject progId="Word.Document.12" shapeId="5121" r:id="rId3">
          <objectPr defaultSize="0" r:id="rId4">
            <anchor moveWithCells="1">
              <from>
                <xdr:col>1</xdr:col>
                <xdr:colOff>0</xdr:colOff>
                <xdr:row>3</xdr:row>
                <xdr:rowOff>0</xdr:rowOff>
              </from>
              <to>
                <xdr:col>7</xdr:col>
                <xdr:colOff>438150</xdr:colOff>
                <xdr:row>14</xdr:row>
                <xdr:rowOff>114300</xdr:rowOff>
              </to>
            </anchor>
          </objectPr>
        </oleObject>
      </mc:Choice>
      <mc:Fallback>
        <oleObject progId="Word.Document.12" shapeId="5121" r:id="rId3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94"/>
  <sheetViews>
    <sheetView workbookViewId="0">
      <selection activeCell="B2" sqref="B2:B3"/>
    </sheetView>
  </sheetViews>
  <sheetFormatPr defaultRowHeight="15" x14ac:dyDescent="0.25"/>
  <cols>
    <col min="1" max="1" width="14" customWidth="1"/>
    <col min="2" max="2" width="28.28515625" customWidth="1"/>
    <col min="6" max="6" width="10.140625" bestFit="1" customWidth="1"/>
    <col min="7" max="7" width="16.42578125" customWidth="1"/>
  </cols>
  <sheetData>
    <row r="1" spans="1:14" x14ac:dyDescent="0.25">
      <c r="A1" s="1" t="s">
        <v>0</v>
      </c>
    </row>
    <row r="2" spans="1:14" x14ac:dyDescent="0.25">
      <c r="A2" s="1" t="s">
        <v>1</v>
      </c>
      <c r="B2" s="13">
        <v>15</v>
      </c>
    </row>
    <row r="3" spans="1:14" x14ac:dyDescent="0.25">
      <c r="A3" s="1" t="s">
        <v>2</v>
      </c>
      <c r="B3" s="13" t="s">
        <v>38</v>
      </c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25">
      <c r="A17" s="1"/>
      <c r="B17" s="1" t="s">
        <v>3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25">
      <c r="A18" s="1"/>
      <c r="B18" s="1" t="s">
        <v>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25">
      <c r="A19" s="1"/>
      <c r="B19" s="1" t="s">
        <v>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x14ac:dyDescent="0.25">
      <c r="A20" s="1"/>
      <c r="B20" s="1" t="s">
        <v>6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x14ac:dyDescent="0.25">
      <c r="A21" s="1"/>
      <c r="B21" s="1" t="s">
        <v>7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25">
      <c r="A22" s="1"/>
      <c r="B22" s="1" t="s">
        <v>8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.75" thickBo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6.5" thickBot="1" x14ac:dyDescent="0.3">
      <c r="A24" s="1" t="s">
        <v>16</v>
      </c>
      <c r="B24" s="2" t="s">
        <v>9</v>
      </c>
      <c r="C24" s="3" t="s">
        <v>10</v>
      </c>
      <c r="D24" s="3" t="s">
        <v>11</v>
      </c>
      <c r="E24" s="3" t="s">
        <v>12</v>
      </c>
      <c r="F24" s="1"/>
      <c r="G24" s="7" t="s">
        <v>17</v>
      </c>
      <c r="H24" s="8">
        <v>500000</v>
      </c>
      <c r="I24" s="1"/>
      <c r="J24" s="1"/>
      <c r="K24" s="1"/>
      <c r="L24" s="1"/>
      <c r="M24" s="1"/>
      <c r="N24" s="1"/>
    </row>
    <row r="25" spans="1:14" ht="16.5" thickBot="1" x14ac:dyDescent="0.3">
      <c r="A25" s="1"/>
      <c r="B25" s="4" t="s">
        <v>13</v>
      </c>
      <c r="C25" s="5">
        <v>20</v>
      </c>
      <c r="D25" s="5">
        <v>80</v>
      </c>
      <c r="E25" s="5">
        <v>100</v>
      </c>
      <c r="F25" s="1"/>
      <c r="G25" s="1"/>
      <c r="H25" s="1"/>
      <c r="I25" s="1"/>
      <c r="J25" s="1"/>
      <c r="K25" s="1"/>
      <c r="L25" s="1"/>
      <c r="M25" s="1"/>
      <c r="N25" s="1"/>
    </row>
    <row r="26" spans="1:14" ht="16.5" thickBot="1" x14ac:dyDescent="0.3">
      <c r="A26" s="1"/>
      <c r="B26" s="4" t="s">
        <v>14</v>
      </c>
      <c r="C26" s="5">
        <v>8</v>
      </c>
      <c r="D26" s="5">
        <v>38</v>
      </c>
      <c r="E26" s="5">
        <v>48</v>
      </c>
      <c r="F26" s="1"/>
      <c r="G26" s="1"/>
      <c r="H26" s="1"/>
      <c r="I26" s="1"/>
      <c r="J26" s="1"/>
      <c r="K26" s="1"/>
      <c r="L26" s="1"/>
      <c r="M26" s="1"/>
      <c r="N26" s="1"/>
    </row>
    <row r="27" spans="1:14" ht="16.5" thickBot="1" x14ac:dyDescent="0.3">
      <c r="A27" s="1"/>
      <c r="B27" s="4" t="s">
        <v>15</v>
      </c>
      <c r="C27" s="6">
        <v>7000</v>
      </c>
      <c r="D27" s="6">
        <v>7000</v>
      </c>
      <c r="E27" s="6">
        <v>5000</v>
      </c>
      <c r="F27" s="1"/>
      <c r="G27" s="1"/>
      <c r="H27" s="1"/>
      <c r="I27" s="1"/>
      <c r="J27" s="1"/>
      <c r="K27" s="1"/>
      <c r="L27" s="1"/>
      <c r="M27" s="1"/>
      <c r="N27" s="1"/>
    </row>
    <row r="28" spans="1:14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x14ac:dyDescent="0.25">
      <c r="A29" s="1"/>
      <c r="B29" s="7" t="s">
        <v>9</v>
      </c>
      <c r="C29" s="7" t="s">
        <v>10</v>
      </c>
      <c r="D29" s="7" t="s">
        <v>11</v>
      </c>
      <c r="E29" s="7" t="s">
        <v>12</v>
      </c>
      <c r="F29" s="1"/>
      <c r="G29" s="1"/>
      <c r="H29" s="1"/>
      <c r="I29" s="1"/>
      <c r="J29" s="1"/>
      <c r="K29" s="1"/>
      <c r="L29" s="1"/>
      <c r="M29" s="1"/>
      <c r="N29" s="1"/>
    </row>
    <row r="30" spans="1:14" x14ac:dyDescent="0.25">
      <c r="A30" s="1"/>
      <c r="B30" s="7" t="s">
        <v>18</v>
      </c>
      <c r="C30" s="7">
        <f>C25</f>
        <v>20</v>
      </c>
      <c r="D30" s="7">
        <f t="shared" ref="D30:E30" si="0">D25</f>
        <v>80</v>
      </c>
      <c r="E30" s="7">
        <f t="shared" si="0"/>
        <v>100</v>
      </c>
      <c r="F30" s="1"/>
      <c r="G30" s="1"/>
      <c r="H30" s="1"/>
      <c r="I30" s="1"/>
      <c r="J30" s="1"/>
      <c r="K30" s="1"/>
      <c r="L30" s="1"/>
      <c r="M30" s="1"/>
      <c r="N30" s="1"/>
    </row>
    <row r="31" spans="1:14" x14ac:dyDescent="0.25">
      <c r="A31" s="1"/>
      <c r="B31" s="7" t="s">
        <v>19</v>
      </c>
      <c r="C31" s="7">
        <f>C26</f>
        <v>8</v>
      </c>
      <c r="D31" s="7">
        <f t="shared" ref="D31:E31" si="1">D26</f>
        <v>38</v>
      </c>
      <c r="E31" s="7">
        <f t="shared" si="1"/>
        <v>48</v>
      </c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25">
      <c r="A32" s="1"/>
      <c r="B32" s="7" t="s">
        <v>20</v>
      </c>
      <c r="C32" s="7">
        <f>C30+C31</f>
        <v>28</v>
      </c>
      <c r="D32" s="7">
        <f t="shared" ref="D32:E32" si="2">D30+D31</f>
        <v>118</v>
      </c>
      <c r="E32" s="7">
        <f t="shared" si="2"/>
        <v>148</v>
      </c>
      <c r="F32" s="1"/>
      <c r="G32" s="1"/>
      <c r="H32" s="1"/>
      <c r="I32" s="1"/>
      <c r="J32" s="1"/>
      <c r="K32" s="1"/>
      <c r="L32" s="1"/>
      <c r="M32" s="1"/>
      <c r="N32" s="1"/>
    </row>
    <row r="33" spans="1:14" x14ac:dyDescent="0.25">
      <c r="A33" s="1"/>
      <c r="B33" s="7" t="s">
        <v>15</v>
      </c>
      <c r="C33" s="8">
        <f>C27</f>
        <v>7000</v>
      </c>
      <c r="D33" s="8">
        <f t="shared" ref="D33:E33" si="3">D27</f>
        <v>7000</v>
      </c>
      <c r="E33" s="8">
        <f t="shared" si="3"/>
        <v>5000</v>
      </c>
      <c r="F33" s="1"/>
      <c r="G33" s="1"/>
      <c r="H33" s="1"/>
      <c r="I33" s="1"/>
      <c r="J33" s="1"/>
      <c r="K33" s="1"/>
      <c r="L33" s="1"/>
      <c r="M33" s="1"/>
      <c r="N33" s="1"/>
    </row>
    <row r="34" spans="1:14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25">
      <c r="A35" s="1"/>
      <c r="B35" s="7" t="s">
        <v>21</v>
      </c>
      <c r="C35" s="7" t="s">
        <v>10</v>
      </c>
      <c r="D35" s="7" t="s">
        <v>11</v>
      </c>
      <c r="E35" s="7" t="s">
        <v>12</v>
      </c>
      <c r="F35" s="7" t="s">
        <v>23</v>
      </c>
      <c r="G35" s="7" t="s">
        <v>24</v>
      </c>
      <c r="H35" s="1"/>
      <c r="I35" s="1"/>
      <c r="J35" s="1"/>
      <c r="K35" s="1"/>
      <c r="L35" s="1"/>
      <c r="M35" s="1"/>
      <c r="N35" s="1"/>
    </row>
    <row r="36" spans="1:14" x14ac:dyDescent="0.25">
      <c r="A36" s="1"/>
      <c r="B36" s="7" t="s">
        <v>13</v>
      </c>
      <c r="C36" s="8">
        <f>C30*C33</f>
        <v>140000</v>
      </c>
      <c r="D36" s="8">
        <f t="shared" ref="D36:E36" si="4">D30*D33</f>
        <v>560000</v>
      </c>
      <c r="E36" s="8">
        <f t="shared" si="4"/>
        <v>500000</v>
      </c>
      <c r="F36" s="8">
        <f>C36+D36+E36</f>
        <v>1200000</v>
      </c>
      <c r="G36" s="10">
        <f>$H$24/F36</f>
        <v>0.41666666666666669</v>
      </c>
      <c r="H36" s="1"/>
      <c r="I36" s="1"/>
      <c r="J36" s="1"/>
      <c r="K36" s="9"/>
      <c r="L36" s="1"/>
      <c r="M36" s="1"/>
      <c r="N36" s="1"/>
    </row>
    <row r="37" spans="1:14" x14ac:dyDescent="0.25">
      <c r="A37" s="1"/>
      <c r="B37" s="7" t="s">
        <v>14</v>
      </c>
      <c r="C37" s="8">
        <f>C31*C33</f>
        <v>56000</v>
      </c>
      <c r="D37" s="8">
        <f t="shared" ref="D37:E37" si="5">D31*D33</f>
        <v>266000</v>
      </c>
      <c r="E37" s="8">
        <f t="shared" si="5"/>
        <v>240000</v>
      </c>
      <c r="F37" s="8">
        <f t="shared" ref="F37:F38" si="6">C37+D37+E37</f>
        <v>562000</v>
      </c>
      <c r="G37" s="10">
        <f t="shared" ref="G37:G38" si="7">$H$24/F37</f>
        <v>0.88967971530249113</v>
      </c>
      <c r="H37" s="1"/>
      <c r="I37" s="1"/>
      <c r="J37" s="1"/>
      <c r="K37" s="1"/>
      <c r="L37" s="1"/>
      <c r="M37" s="1"/>
      <c r="N37" s="1"/>
    </row>
    <row r="38" spans="1:14" x14ac:dyDescent="0.25">
      <c r="A38" s="1"/>
      <c r="B38" s="7" t="s">
        <v>22</v>
      </c>
      <c r="C38" s="8">
        <f>C37+C36</f>
        <v>196000</v>
      </c>
      <c r="D38" s="8">
        <f t="shared" ref="D38:E38" si="8">D37+D36</f>
        <v>826000</v>
      </c>
      <c r="E38" s="8">
        <f t="shared" si="8"/>
        <v>740000</v>
      </c>
      <c r="F38" s="8">
        <f t="shared" si="6"/>
        <v>1762000</v>
      </c>
      <c r="G38" s="10">
        <f t="shared" si="7"/>
        <v>0.28376844494892167</v>
      </c>
      <c r="H38" s="1"/>
      <c r="I38" s="1"/>
      <c r="J38" s="1"/>
      <c r="K38" s="1"/>
      <c r="L38" s="1"/>
      <c r="M38" s="1"/>
      <c r="N38" s="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x14ac:dyDescent="0.25">
      <c r="A40" s="1" t="s">
        <v>29</v>
      </c>
      <c r="B40" s="7" t="s">
        <v>9</v>
      </c>
      <c r="C40" s="7" t="s">
        <v>10</v>
      </c>
      <c r="D40" s="7" t="s">
        <v>11</v>
      </c>
      <c r="E40" s="7" t="s">
        <v>12</v>
      </c>
      <c r="F40" s="1"/>
      <c r="G40" s="1"/>
      <c r="H40" s="1"/>
      <c r="I40" s="1"/>
      <c r="J40" s="1"/>
      <c r="K40" s="1"/>
      <c r="L40" s="1"/>
      <c r="M40" s="1"/>
      <c r="N40" s="1"/>
    </row>
    <row r="41" spans="1:14" x14ac:dyDescent="0.25">
      <c r="A41" s="1" t="s">
        <v>30</v>
      </c>
      <c r="B41" s="7" t="s">
        <v>18</v>
      </c>
      <c r="C41" s="7">
        <f>C25</f>
        <v>20</v>
      </c>
      <c r="D41" s="7">
        <f t="shared" ref="D41:E41" si="9">D25</f>
        <v>80</v>
      </c>
      <c r="E41" s="7">
        <f t="shared" si="9"/>
        <v>100</v>
      </c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25">
      <c r="A42" s="1" t="s">
        <v>31</v>
      </c>
      <c r="B42" s="7" t="s">
        <v>19</v>
      </c>
      <c r="C42" s="7">
        <f>C26</f>
        <v>8</v>
      </c>
      <c r="D42" s="7">
        <f t="shared" ref="D42:E42" si="10">D26</f>
        <v>38</v>
      </c>
      <c r="E42" s="7">
        <f t="shared" si="10"/>
        <v>48</v>
      </c>
      <c r="F42" s="1"/>
      <c r="G42" s="1"/>
      <c r="H42" s="1"/>
      <c r="I42" s="1"/>
      <c r="J42" s="1"/>
      <c r="K42" s="1"/>
      <c r="L42" s="1"/>
      <c r="M42" s="1"/>
      <c r="N42" s="1"/>
    </row>
    <row r="43" spans="1:14" x14ac:dyDescent="0.25">
      <c r="A43" s="1"/>
      <c r="B43" s="7" t="s">
        <v>20</v>
      </c>
      <c r="C43" s="7">
        <f>C41+C42</f>
        <v>28</v>
      </c>
      <c r="D43" s="7">
        <f t="shared" ref="D43:E43" si="11">D41+D42</f>
        <v>118</v>
      </c>
      <c r="E43" s="7">
        <f t="shared" si="11"/>
        <v>148</v>
      </c>
      <c r="F43" s="1"/>
      <c r="G43" s="1"/>
      <c r="H43" s="1"/>
      <c r="I43" s="1"/>
      <c r="J43" s="1"/>
      <c r="K43" s="1"/>
      <c r="L43" s="1"/>
      <c r="M43" s="1"/>
      <c r="N43" s="1"/>
    </row>
    <row r="44" spans="1:14" x14ac:dyDescent="0.25">
      <c r="A44" s="1"/>
      <c r="B44" s="7" t="s">
        <v>25</v>
      </c>
      <c r="C44" s="11">
        <f>C41*$G$36</f>
        <v>8.3333333333333339</v>
      </c>
      <c r="D44" s="11">
        <f t="shared" ref="D44:E44" si="12">D41*$G$36</f>
        <v>33.333333333333336</v>
      </c>
      <c r="E44" s="11">
        <f t="shared" si="12"/>
        <v>41.666666666666671</v>
      </c>
      <c r="F44" s="1"/>
      <c r="G44" s="1"/>
      <c r="H44" s="1"/>
      <c r="I44" s="1"/>
      <c r="J44" s="1"/>
      <c r="K44" s="1"/>
      <c r="L44" s="1"/>
      <c r="M44" s="1"/>
      <c r="N44" s="1"/>
    </row>
    <row r="45" spans="1:14" x14ac:dyDescent="0.25">
      <c r="A45" s="1"/>
      <c r="B45" s="7" t="s">
        <v>27</v>
      </c>
      <c r="C45" s="12">
        <f>C43+C44</f>
        <v>36.333333333333336</v>
      </c>
      <c r="D45" s="12">
        <f t="shared" ref="D45:E45" si="13">D43+D44</f>
        <v>151.33333333333334</v>
      </c>
      <c r="E45" s="12">
        <f t="shared" si="13"/>
        <v>189.66666666666669</v>
      </c>
      <c r="F45" s="1"/>
      <c r="G45" s="1"/>
      <c r="H45" s="1"/>
      <c r="I45" s="1"/>
      <c r="J45" s="1"/>
      <c r="K45" s="1"/>
      <c r="L45" s="1"/>
      <c r="M45" s="1"/>
      <c r="N45" s="1"/>
    </row>
    <row r="46" spans="1:14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x14ac:dyDescent="0.25">
      <c r="A47" s="1" t="s">
        <v>29</v>
      </c>
      <c r="B47" s="7" t="s">
        <v>9</v>
      </c>
      <c r="C47" s="7" t="s">
        <v>10</v>
      </c>
      <c r="D47" s="7" t="s">
        <v>11</v>
      </c>
      <c r="E47" s="7" t="s">
        <v>12</v>
      </c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 t="s">
        <v>30</v>
      </c>
      <c r="B48" s="7" t="s">
        <v>18</v>
      </c>
      <c r="C48" s="7">
        <f>C30</f>
        <v>20</v>
      </c>
      <c r="D48" s="7">
        <f t="shared" ref="D48:E48" si="14">D30</f>
        <v>80</v>
      </c>
      <c r="E48" s="7">
        <f t="shared" si="14"/>
        <v>100</v>
      </c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 t="s">
        <v>32</v>
      </c>
      <c r="B49" s="7" t="s">
        <v>19</v>
      </c>
      <c r="C49" s="7">
        <f>C26</f>
        <v>8</v>
      </c>
      <c r="D49" s="7">
        <f t="shared" ref="D49:E49" si="15">D26</f>
        <v>38</v>
      </c>
      <c r="E49" s="7">
        <f t="shared" si="15"/>
        <v>48</v>
      </c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7" t="s">
        <v>20</v>
      </c>
      <c r="C50" s="7">
        <f>C48+C49</f>
        <v>28</v>
      </c>
      <c r="D50" s="7">
        <f t="shared" ref="D50:E50" si="16">D48+D49</f>
        <v>118</v>
      </c>
      <c r="E50" s="7">
        <f t="shared" si="16"/>
        <v>148</v>
      </c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7" t="s">
        <v>26</v>
      </c>
      <c r="C51" s="11">
        <f>C49*$G$37</f>
        <v>7.117437722419929</v>
      </c>
      <c r="D51" s="11">
        <f t="shared" ref="D51:E51" si="17">D49*$G$37</f>
        <v>33.807829181494661</v>
      </c>
      <c r="E51" s="11">
        <f t="shared" si="17"/>
        <v>42.704626334519574</v>
      </c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7" t="s">
        <v>27</v>
      </c>
      <c r="C52" s="12">
        <f>C50+C51</f>
        <v>35.117437722419929</v>
      </c>
      <c r="D52" s="12">
        <f t="shared" ref="D52:E52" si="18">D50+D51</f>
        <v>151.80782918149467</v>
      </c>
      <c r="E52" s="12">
        <f t="shared" si="18"/>
        <v>190.70462633451956</v>
      </c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 t="s">
        <v>29</v>
      </c>
      <c r="B54" s="7" t="s">
        <v>9</v>
      </c>
      <c r="C54" s="7" t="s">
        <v>10</v>
      </c>
      <c r="D54" s="7" t="s">
        <v>11</v>
      </c>
      <c r="E54" s="7" t="s">
        <v>12</v>
      </c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 t="s">
        <v>30</v>
      </c>
      <c r="B55" s="7" t="s">
        <v>18</v>
      </c>
      <c r="C55" s="7">
        <f>C25</f>
        <v>20</v>
      </c>
      <c r="D55" s="7">
        <f t="shared" ref="D55:E55" si="19">D25</f>
        <v>80</v>
      </c>
      <c r="E55" s="7">
        <f t="shared" si="19"/>
        <v>100</v>
      </c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 t="s">
        <v>22</v>
      </c>
      <c r="B56" s="7" t="s">
        <v>19</v>
      </c>
      <c r="C56" s="7">
        <f>C26</f>
        <v>8</v>
      </c>
      <c r="D56" s="7">
        <f t="shared" ref="D56:E56" si="20">D26</f>
        <v>38</v>
      </c>
      <c r="E56" s="7">
        <f t="shared" si="20"/>
        <v>48</v>
      </c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7" t="s">
        <v>20</v>
      </c>
      <c r="C57" s="7">
        <f>C55+C56</f>
        <v>28</v>
      </c>
      <c r="D57" s="7">
        <f t="shared" ref="D57:E57" si="21">D55+D56</f>
        <v>118</v>
      </c>
      <c r="E57" s="7">
        <f t="shared" si="21"/>
        <v>148</v>
      </c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7" t="s">
        <v>28</v>
      </c>
      <c r="C58" s="11">
        <f>C57*$G$38</f>
        <v>7.9455164585698066</v>
      </c>
      <c r="D58" s="11">
        <f t="shared" ref="D58:E58" si="22">D57*$G$38</f>
        <v>33.484676503972757</v>
      </c>
      <c r="E58" s="11">
        <f t="shared" si="22"/>
        <v>41.997729852440408</v>
      </c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7" t="s">
        <v>27</v>
      </c>
      <c r="C59" s="12">
        <f>C57+C58</f>
        <v>35.945516458569806</v>
      </c>
      <c r="D59" s="12">
        <f t="shared" ref="D59:E59" si="23">D57+D58</f>
        <v>151.48467650397276</v>
      </c>
      <c r="E59" s="12">
        <f t="shared" si="23"/>
        <v>189.99772985244041</v>
      </c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 t="s">
        <v>33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 t="s">
        <v>34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 t="s">
        <v>35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 t="s">
        <v>36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 t="s">
        <v>37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</sheetData>
  <pageMargins left="0.7" right="0.7" top="0.78740157499999996" bottom="0.78740157499999996" header="0.3" footer="0.3"/>
  <pageSetup paperSize="9" orientation="portrait" horizontalDpi="1200" verticalDpi="1200" r:id="rId1"/>
  <ignoredErrors>
    <ignoredError sqref="C44:E44 C51:E52 C58:E58" formula="1"/>
  </ignoredErrors>
  <drawing r:id="rId2"/>
  <legacyDrawing r:id="rId3"/>
  <oleObjects>
    <mc:AlternateContent xmlns:mc="http://schemas.openxmlformats.org/markup-compatibility/2006">
      <mc:Choice Requires="x14">
        <oleObject progId="Word.Document.12" shapeId="6145" r:id="rId4">
          <objectPr defaultSize="0" r:id="rId5">
            <anchor moveWithCells="1">
              <from>
                <xdr:col>1</xdr:col>
                <xdr:colOff>0</xdr:colOff>
                <xdr:row>3</xdr:row>
                <xdr:rowOff>0</xdr:rowOff>
              </from>
              <to>
                <xdr:col>7</xdr:col>
                <xdr:colOff>371475</xdr:colOff>
                <xdr:row>14</xdr:row>
                <xdr:rowOff>114300</xdr:rowOff>
              </to>
            </anchor>
          </objectPr>
        </oleObject>
      </mc:Choice>
      <mc:Fallback>
        <oleObject progId="Word.Document.12" shapeId="614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Zadání</vt:lpstr>
      <vt:lpstr>Příprava</vt:lpstr>
      <vt:lpstr>Příprava-řešení</vt:lpstr>
      <vt:lpstr>Řešení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Dagmar Camska</dc:creator>
  <cp:lastModifiedBy>Dagmar Camska</cp:lastModifiedBy>
  <dcterms:created xsi:type="dcterms:W3CDTF">2017-11-27T16:36:23Z</dcterms:created>
  <dcterms:modified xsi:type="dcterms:W3CDTF">2017-11-28T06:39:12Z</dcterms:modified>
</cp:coreProperties>
</file>