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Zadání" sheetId="1" r:id="rId1"/>
    <sheet name="Příprava" sheetId="4" r:id="rId2"/>
    <sheet name="Příprava-řešení" sheetId="5" r:id="rId3"/>
    <sheet name="Řešení" sheetId="6" r:id="rId4"/>
  </sheets>
  <calcPr calcId="144525"/>
</workbook>
</file>

<file path=xl/calcChain.xml><?xml version="1.0" encoding="utf-8"?>
<calcChain xmlns="http://schemas.openxmlformats.org/spreadsheetml/2006/main">
  <c r="C72" i="6" l="1"/>
  <c r="C71" i="6"/>
  <c r="C70" i="6"/>
  <c r="C69" i="6"/>
  <c r="C68" i="6"/>
  <c r="C63" i="6"/>
  <c r="C62" i="6"/>
  <c r="C64" i="6" s="1"/>
  <c r="E59" i="6"/>
  <c r="D56" i="6"/>
  <c r="D58" i="6" s="1"/>
  <c r="C56" i="6"/>
  <c r="D55" i="6"/>
  <c r="C55" i="6"/>
  <c r="D54" i="6"/>
  <c r="C54" i="6"/>
  <c r="C50" i="6"/>
  <c r="C49" i="6"/>
  <c r="C48" i="6"/>
  <c r="C47" i="6"/>
  <c r="C44" i="6"/>
  <c r="C43" i="6"/>
  <c r="C42" i="6"/>
  <c r="C40" i="6"/>
  <c r="C39" i="6"/>
  <c r="C38" i="6"/>
  <c r="C37" i="6"/>
  <c r="C57" i="6"/>
  <c r="C45" i="6"/>
  <c r="C64" i="5"/>
  <c r="E60" i="5"/>
  <c r="D58" i="5"/>
  <c r="E58" i="5" s="1"/>
  <c r="C58" i="5"/>
  <c r="E57" i="5"/>
  <c r="D57" i="5"/>
  <c r="C57" i="5"/>
  <c r="E56" i="5"/>
  <c r="C51" i="5"/>
  <c r="C45" i="5"/>
  <c r="E57" i="6" l="1"/>
  <c r="D57" i="6"/>
  <c r="E56" i="6"/>
  <c r="C58" i="6"/>
  <c r="E58" i="6" s="1"/>
  <c r="C51" i="6"/>
  <c r="E60" i="6" l="1"/>
</calcChain>
</file>

<file path=xl/sharedStrings.xml><?xml version="1.0" encoding="utf-8"?>
<sst xmlns="http://schemas.openxmlformats.org/spreadsheetml/2006/main" count="173" uniqueCount="64">
  <si>
    <t>Praktický list</t>
  </si>
  <si>
    <t>Číslo:</t>
  </si>
  <si>
    <t>Druh:</t>
  </si>
  <si>
    <t>Potřebujeme zjistit, jak moc je vytížena naše kapacita, zda jsme ještě schopni vyrobit další objednávku.</t>
  </si>
  <si>
    <t>Potřebujeme zjistit bod zvratu výroby a určit, zda jsme již bod zvratu překonali.</t>
  </si>
  <si>
    <t>Porovnat zisk původní varianty a varianty, kdy přijímáme mimořádnou objednávku.</t>
  </si>
  <si>
    <t>Rozhodneme se pro tu variantu, která společnosti přináší větší zisk.</t>
  </si>
  <si>
    <t>Výrobní</t>
  </si>
  <si>
    <t>kapacita</t>
  </si>
  <si>
    <t>Výrobek</t>
  </si>
  <si>
    <t>X</t>
  </si>
  <si>
    <t>Přímé materiálové náklady</t>
  </si>
  <si>
    <t>Přímé mzdové náklady</t>
  </si>
  <si>
    <t>Obvyklá výroba v ks</t>
  </si>
  <si>
    <t>Norma pracnosti v nh</t>
  </si>
  <si>
    <t>Cena za kus</t>
  </si>
  <si>
    <t>Zadání</t>
  </si>
  <si>
    <t>Čas</t>
  </si>
  <si>
    <t>Režijní náklady</t>
  </si>
  <si>
    <t>Velikost zakázky</t>
  </si>
  <si>
    <t>Sleva</t>
  </si>
  <si>
    <t>Čas v hod</t>
  </si>
  <si>
    <t>Maximální možné vyráběné množství</t>
  </si>
  <si>
    <t>Jsme schopni přijmout novou objednávku vzhledem ke kapacitě?</t>
  </si>
  <si>
    <t>Celková předpokládaná výroba</t>
  </si>
  <si>
    <t>Bod</t>
  </si>
  <si>
    <t>zvratu</t>
  </si>
  <si>
    <t>QBZ</t>
  </si>
  <si>
    <t>Dosáhli jsme bodu zvratu už při původním objemu výroby?</t>
  </si>
  <si>
    <t>Zisk</t>
  </si>
  <si>
    <t>Původní</t>
  </si>
  <si>
    <t>varianta</t>
  </si>
  <si>
    <t>Objem výroby</t>
  </si>
  <si>
    <t xml:space="preserve">Zisk </t>
  </si>
  <si>
    <t>Nová</t>
  </si>
  <si>
    <t>Původní zakázka</t>
  </si>
  <si>
    <t>Nová zakázka</t>
  </si>
  <si>
    <t>xxx</t>
  </si>
  <si>
    <t>Celkem</t>
  </si>
  <si>
    <t>Přímé náklady na kus</t>
  </si>
  <si>
    <t>Celkové tržby</t>
  </si>
  <si>
    <t>Celkové přímé náklady</t>
  </si>
  <si>
    <t>ze zadání</t>
  </si>
  <si>
    <t>Zisk původní varianty</t>
  </si>
  <si>
    <t>Zisk nové varianty</t>
  </si>
  <si>
    <t>Rozdíl v zisku</t>
  </si>
  <si>
    <t>Cena na kus</t>
  </si>
  <si>
    <t>Bod zvratu byl dosažen, současná výroba společnosti je zisková.</t>
  </si>
  <si>
    <t>Kapacita společnosti není plně vytížena, je možno přijmout novou objednávku.</t>
  </si>
  <si>
    <t>Protože objem výroby přesahuje bod zvratu, tak musí být výroba zisková.</t>
  </si>
  <si>
    <t>Přijetím dodatečné zakázky dosáhneme vyššího zisku.</t>
  </si>
  <si>
    <t>Pokud již společnost dosahuje bodu zvratu, tak zisk z mimořádné zakázky lze vypočítat i jednodušeji.</t>
  </si>
  <si>
    <t>Hrubé rozpětí na kus</t>
  </si>
  <si>
    <t>Počet vyráběných kusů</t>
  </si>
  <si>
    <t>Rozhodnutí</t>
  </si>
  <si>
    <t>Postavíte se na stranu marketingového ředitele, ale ne z hlediska cíle maximalizace tržeb,</t>
  </si>
  <si>
    <t>ale z hlediska cíle maximalizace zisku.</t>
  </si>
  <si>
    <t>Vysvětlíte výrobnímu řediteli, že i tato zakázka s nižší cenou pokrývá přímé náklady výrobku</t>
  </si>
  <si>
    <t>a režijní náklady výrobku jsou již pokryty díky běžně vyráběnému objemu, a tak</t>
  </si>
  <si>
    <t>z každého výrobku je tvořen zisk ve výši rozdílu ceny a přímých nákladů.</t>
  </si>
  <si>
    <t>Bylo by chybou odmítnout dodatečnou objednávku, protože se společnosti lépe podaří</t>
  </si>
  <si>
    <t>využít její nainstalovanou výrobní kapacitu.</t>
  </si>
  <si>
    <t>ALE POZOR na to, aby za novou nižšá cenu nechtěli odebírat i původní odběratelé.</t>
  </si>
  <si>
    <t>příklad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</si>
</sst>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3" fontId="2" fillId="0" borderId="4" xfId="0" applyNumberFormat="1" applyFont="1" applyBorder="1" applyAlignment="1">
      <alignment horizontal="justify" vertical="center"/>
    </xf>
    <xf numFmtId="0" fontId="1" fillId="0" borderId="5" xfId="0" applyFont="1" applyBorder="1"/>
    <xf numFmtId="3" fontId="1" fillId="0" borderId="5" xfId="0" applyNumberFormat="1" applyFont="1" applyBorder="1"/>
    <xf numFmtId="0" fontId="1" fillId="0" borderId="5" xfId="0" applyFont="1" applyBorder="1" applyAlignment="1">
      <alignment wrapText="1"/>
    </xf>
    <xf numFmtId="0" fontId="3" fillId="0" borderId="0" xfId="0" applyFont="1"/>
    <xf numFmtId="3" fontId="1" fillId="2" borderId="5" xfId="0" applyNumberFormat="1" applyFont="1" applyFill="1" applyBorder="1"/>
    <xf numFmtId="0" fontId="1" fillId="0" borderId="0" xfId="0" applyFont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0</xdr:rowOff>
        </xdr:from>
        <xdr:to>
          <xdr:col>10</xdr:col>
          <xdr:colOff>371475</xdr:colOff>
          <xdr:row>22</xdr:row>
          <xdr:rowOff>180975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0</xdr:rowOff>
        </xdr:from>
        <xdr:to>
          <xdr:col>7</xdr:col>
          <xdr:colOff>209550</xdr:colOff>
          <xdr:row>22</xdr:row>
          <xdr:rowOff>180975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0</xdr:rowOff>
        </xdr:from>
        <xdr:to>
          <xdr:col>7</xdr:col>
          <xdr:colOff>104775</xdr:colOff>
          <xdr:row>22</xdr:row>
          <xdr:rowOff>180975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0</xdr:rowOff>
        </xdr:from>
        <xdr:to>
          <xdr:col>7</xdr:col>
          <xdr:colOff>104775</xdr:colOff>
          <xdr:row>22</xdr:row>
          <xdr:rowOff>180975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kument_aplikace_Microsoft_Word1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package" Target="../embeddings/Dokument_aplikace_Microsoft_Word2.docx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package" Target="../embeddings/Dokument_aplikace_Microsoft_Word3.docx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2.emf"/><Relationship Id="rId4" Type="http://schemas.openxmlformats.org/officeDocument/2006/relationships/package" Target="../embeddings/Dokument_aplikace_Microsoft_Word4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"/>
  <sheetViews>
    <sheetView tabSelected="1" workbookViewId="0">
      <selection activeCell="B2" sqref="B2:B3"/>
    </sheetView>
  </sheetViews>
  <sheetFormatPr defaultRowHeight="15" x14ac:dyDescent="0.25"/>
  <sheetData>
    <row r="1" spans="1:2" x14ac:dyDescent="0.25">
      <c r="A1" s="1" t="s">
        <v>0</v>
      </c>
    </row>
    <row r="2" spans="1:2" x14ac:dyDescent="0.25">
      <c r="A2" s="1" t="s">
        <v>1</v>
      </c>
      <c r="B2" s="12">
        <v>21</v>
      </c>
    </row>
    <row r="3" spans="1:2" x14ac:dyDescent="0.25">
      <c r="A3" s="1" t="s">
        <v>2</v>
      </c>
      <c r="B3" s="12" t="s">
        <v>63</v>
      </c>
    </row>
  </sheetData>
  <pageMargins left="0.7" right="0.7" top="0.78740157499999996" bottom="0.78740157499999996" header="0.3" footer="0.3"/>
  <pageSetup paperSize="9"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>
              <from>
                <xdr:col>1</xdr:col>
                <xdr:colOff>0</xdr:colOff>
                <xdr:row>3</xdr:row>
                <xdr:rowOff>0</xdr:rowOff>
              </from>
              <to>
                <xdr:col>10</xdr:col>
                <xdr:colOff>371475</xdr:colOff>
                <xdr:row>22</xdr:row>
                <xdr:rowOff>180975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31"/>
  <sheetViews>
    <sheetView workbookViewId="0">
      <selection activeCell="B2" sqref="B2:B3"/>
    </sheetView>
  </sheetViews>
  <sheetFormatPr defaultRowHeight="15" x14ac:dyDescent="0.25"/>
  <cols>
    <col min="2" max="2" width="29.140625" customWidth="1"/>
    <col min="5" max="5" width="19" customWidth="1"/>
  </cols>
  <sheetData>
    <row r="1" spans="1:2" x14ac:dyDescent="0.25">
      <c r="A1" s="1" t="s">
        <v>0</v>
      </c>
    </row>
    <row r="2" spans="1:2" x14ac:dyDescent="0.25">
      <c r="A2" s="1" t="s">
        <v>1</v>
      </c>
      <c r="B2" s="12">
        <v>21</v>
      </c>
    </row>
    <row r="3" spans="1:2" x14ac:dyDescent="0.25">
      <c r="A3" s="1" t="s">
        <v>2</v>
      </c>
      <c r="B3" s="12" t="s">
        <v>63</v>
      </c>
    </row>
    <row r="24" spans="1:13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25">
      <c r="A25" s="1"/>
      <c r="B25" s="1" t="s">
        <v>3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x14ac:dyDescent="0.25">
      <c r="A26" s="1"/>
      <c r="B26" s="1" t="s">
        <v>4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25">
      <c r="A27" s="1"/>
      <c r="B27" s="1" t="s">
        <v>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x14ac:dyDescent="0.25">
      <c r="A28" s="1"/>
      <c r="B28" s="1" t="s">
        <v>6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5.75" thickBo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5.75" thickBot="1" x14ac:dyDescent="0.3">
      <c r="A30" s="1" t="s">
        <v>16</v>
      </c>
      <c r="B30" s="2" t="s">
        <v>9</v>
      </c>
      <c r="C30" s="3" t="s">
        <v>10</v>
      </c>
      <c r="D30" s="1"/>
      <c r="E30" s="7" t="s">
        <v>17</v>
      </c>
      <c r="F30" s="8">
        <v>7800</v>
      </c>
      <c r="G30" s="1"/>
      <c r="H30" s="1"/>
      <c r="I30" s="1"/>
      <c r="J30" s="1"/>
      <c r="K30" s="1"/>
      <c r="L30" s="1"/>
      <c r="M30" s="1"/>
    </row>
    <row r="31" spans="1:13" ht="15.75" thickBot="1" x14ac:dyDescent="0.3">
      <c r="A31" s="1"/>
      <c r="B31" s="4" t="s">
        <v>11</v>
      </c>
      <c r="C31" s="5">
        <v>20</v>
      </c>
      <c r="D31" s="1"/>
      <c r="E31" s="7" t="s">
        <v>18</v>
      </c>
      <c r="F31" s="8">
        <v>100000</v>
      </c>
      <c r="G31" s="1"/>
      <c r="H31" s="1"/>
      <c r="I31" s="1"/>
      <c r="J31" s="1"/>
      <c r="K31" s="1"/>
      <c r="L31" s="1"/>
      <c r="M31" s="1"/>
    </row>
    <row r="32" spans="1:13" ht="15.75" thickBot="1" x14ac:dyDescent="0.3">
      <c r="A32" s="1"/>
      <c r="B32" s="4" t="s">
        <v>12</v>
      </c>
      <c r="C32" s="5">
        <v>8</v>
      </c>
      <c r="D32" s="1"/>
      <c r="E32" s="7" t="s">
        <v>19</v>
      </c>
      <c r="F32" s="8">
        <v>1000</v>
      </c>
      <c r="G32" s="1"/>
      <c r="H32" s="1"/>
      <c r="I32" s="1"/>
      <c r="J32" s="1"/>
      <c r="K32" s="1"/>
      <c r="L32" s="1"/>
      <c r="M32" s="1"/>
    </row>
    <row r="33" spans="1:13" ht="15.75" thickBot="1" x14ac:dyDescent="0.3">
      <c r="A33" s="1"/>
      <c r="B33" s="4" t="s">
        <v>13</v>
      </c>
      <c r="C33" s="6">
        <v>7000</v>
      </c>
      <c r="D33" s="1"/>
      <c r="E33" s="7" t="s">
        <v>20</v>
      </c>
      <c r="F33" s="8">
        <v>10</v>
      </c>
      <c r="G33" s="1"/>
      <c r="H33" s="1"/>
      <c r="I33" s="1"/>
      <c r="J33" s="1"/>
      <c r="K33" s="1"/>
      <c r="L33" s="1"/>
      <c r="M33" s="1"/>
    </row>
    <row r="34" spans="1:13" ht="15.75" thickBot="1" x14ac:dyDescent="0.3">
      <c r="A34" s="1"/>
      <c r="B34" s="4" t="s">
        <v>14</v>
      </c>
      <c r="C34" s="5">
        <v>0.4</v>
      </c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5.75" thickBot="1" x14ac:dyDescent="0.3">
      <c r="A35" s="1"/>
      <c r="B35" s="4" t="s">
        <v>15</v>
      </c>
      <c r="C35" s="5">
        <v>44</v>
      </c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</sheetData>
  <pageMargins left="0.7" right="0.7" top="0.78740157499999996" bottom="0.78740157499999996" header="0.3" footer="0.3"/>
  <pageSetup paperSize="9"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Word.Document.12" shapeId="4097" r:id="rId4">
          <objectPr defaultSize="0" r:id="rId5">
            <anchor moveWithCells="1">
              <from>
                <xdr:col>1</xdr:col>
                <xdr:colOff>0</xdr:colOff>
                <xdr:row>3</xdr:row>
                <xdr:rowOff>0</xdr:rowOff>
              </from>
              <to>
                <xdr:col>7</xdr:col>
                <xdr:colOff>209550</xdr:colOff>
                <xdr:row>22</xdr:row>
                <xdr:rowOff>180975</xdr:rowOff>
              </to>
            </anchor>
          </objectPr>
        </oleObject>
      </mc:Choice>
      <mc:Fallback>
        <oleObject progId="Word.Document.12" shapeId="409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31"/>
  <sheetViews>
    <sheetView workbookViewId="0">
      <selection activeCell="B26" sqref="B26"/>
    </sheetView>
  </sheetViews>
  <sheetFormatPr defaultRowHeight="15" x14ac:dyDescent="0.25"/>
  <cols>
    <col min="2" max="2" width="29.28515625" customWidth="1"/>
    <col min="3" max="3" width="11.140625" customWidth="1"/>
    <col min="5" max="5" width="18.42578125" customWidth="1"/>
  </cols>
  <sheetData>
    <row r="1" spans="1:2" x14ac:dyDescent="0.25">
      <c r="A1" s="1" t="s">
        <v>0</v>
      </c>
    </row>
    <row r="2" spans="1:2" x14ac:dyDescent="0.25">
      <c r="A2" s="1" t="s">
        <v>1</v>
      </c>
      <c r="B2" s="12">
        <v>21</v>
      </c>
    </row>
    <row r="3" spans="1:2" x14ac:dyDescent="0.25">
      <c r="A3" s="1" t="s">
        <v>2</v>
      </c>
      <c r="B3" s="12" t="s">
        <v>63</v>
      </c>
    </row>
    <row r="21" spans="1:13" x14ac:dyDescent="0.25">
      <c r="J21" s="10"/>
    </row>
    <row r="24" spans="1:13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25">
      <c r="A25" s="1"/>
      <c r="B25" s="1" t="s">
        <v>3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x14ac:dyDescent="0.25">
      <c r="A26" s="1"/>
      <c r="B26" s="1" t="s">
        <v>4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25">
      <c r="A27" s="1"/>
      <c r="B27" s="1" t="s">
        <v>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x14ac:dyDescent="0.25">
      <c r="A28" s="1"/>
      <c r="B28" s="1" t="s">
        <v>6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5.75" thickBo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5.75" thickBot="1" x14ac:dyDescent="0.3">
      <c r="A30" s="1" t="s">
        <v>16</v>
      </c>
      <c r="B30" s="2" t="s">
        <v>9</v>
      </c>
      <c r="C30" s="3" t="s">
        <v>10</v>
      </c>
      <c r="D30" s="1"/>
      <c r="E30" s="7" t="s">
        <v>17</v>
      </c>
      <c r="F30" s="8">
        <v>7800</v>
      </c>
      <c r="G30" s="1"/>
      <c r="H30" s="1"/>
      <c r="I30" s="1"/>
      <c r="J30" s="1"/>
      <c r="K30" s="1"/>
      <c r="L30" s="1"/>
      <c r="M30" s="1"/>
    </row>
    <row r="31" spans="1:13" ht="15.75" thickBot="1" x14ac:dyDescent="0.3">
      <c r="A31" s="1"/>
      <c r="B31" s="4" t="s">
        <v>11</v>
      </c>
      <c r="C31" s="5">
        <v>20</v>
      </c>
      <c r="D31" s="1"/>
      <c r="E31" s="7" t="s">
        <v>18</v>
      </c>
      <c r="F31" s="8">
        <v>100000</v>
      </c>
      <c r="G31" s="1"/>
      <c r="H31" s="1"/>
      <c r="I31" s="1"/>
      <c r="J31" s="1"/>
      <c r="K31" s="1"/>
      <c r="L31" s="1"/>
      <c r="M31" s="1"/>
    </row>
    <row r="32" spans="1:13" ht="15.75" thickBot="1" x14ac:dyDescent="0.3">
      <c r="A32" s="1"/>
      <c r="B32" s="4" t="s">
        <v>12</v>
      </c>
      <c r="C32" s="5">
        <v>8</v>
      </c>
      <c r="D32" s="1"/>
      <c r="E32" s="7" t="s">
        <v>19</v>
      </c>
      <c r="F32" s="8">
        <v>1000</v>
      </c>
      <c r="G32" s="1"/>
      <c r="H32" s="1"/>
      <c r="I32" s="1"/>
      <c r="J32" s="1"/>
      <c r="K32" s="1"/>
      <c r="L32" s="1"/>
      <c r="M32" s="1"/>
    </row>
    <row r="33" spans="1:13" ht="15.75" thickBot="1" x14ac:dyDescent="0.3">
      <c r="A33" s="1"/>
      <c r="B33" s="4" t="s">
        <v>13</v>
      </c>
      <c r="C33" s="6">
        <v>7000</v>
      </c>
      <c r="D33" s="1"/>
      <c r="E33" s="7" t="s">
        <v>20</v>
      </c>
      <c r="F33" s="8">
        <v>10</v>
      </c>
      <c r="G33" s="1"/>
      <c r="H33" s="1"/>
      <c r="I33" s="1"/>
      <c r="J33" s="1"/>
      <c r="K33" s="1"/>
      <c r="L33" s="1"/>
      <c r="M33" s="1"/>
    </row>
    <row r="34" spans="1:13" ht="15.75" thickBot="1" x14ac:dyDescent="0.3">
      <c r="A34" s="1"/>
      <c r="B34" s="4" t="s">
        <v>14</v>
      </c>
      <c r="C34" s="5">
        <v>0.4</v>
      </c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5.75" thickBot="1" x14ac:dyDescent="0.3">
      <c r="A35" s="1"/>
      <c r="B35" s="4" t="s">
        <v>15</v>
      </c>
      <c r="C35" s="5">
        <v>44</v>
      </c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5">
      <c r="A37" s="1" t="s">
        <v>7</v>
      </c>
      <c r="B37" s="7" t="s">
        <v>21</v>
      </c>
      <c r="C37" s="7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5">
      <c r="A38" s="1" t="s">
        <v>8</v>
      </c>
      <c r="B38" s="7" t="s">
        <v>14</v>
      </c>
      <c r="C38" s="7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29.25" x14ac:dyDescent="0.25">
      <c r="A39" s="1"/>
      <c r="B39" s="9" t="s">
        <v>22</v>
      </c>
      <c r="C39" s="8"/>
      <c r="D39" s="1"/>
      <c r="E39" s="1" t="s">
        <v>23</v>
      </c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7" t="s">
        <v>24</v>
      </c>
      <c r="C40" s="8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 t="s">
        <v>25</v>
      </c>
      <c r="B42" s="7" t="s">
        <v>46</v>
      </c>
      <c r="C42" s="7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 t="s">
        <v>26</v>
      </c>
      <c r="B43" s="7" t="s">
        <v>39</v>
      </c>
      <c r="C43" s="7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7" t="s">
        <v>18</v>
      </c>
      <c r="C44" s="7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7" t="s">
        <v>27</v>
      </c>
      <c r="C45" s="8" t="e">
        <f>C44/(C42-C43)</f>
        <v>#DIV/0!</v>
      </c>
      <c r="D45" s="1"/>
      <c r="E45" s="1" t="s">
        <v>28</v>
      </c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 t="s">
        <v>29</v>
      </c>
      <c r="B47" s="7" t="s">
        <v>46</v>
      </c>
      <c r="C47" s="7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 t="s">
        <v>30</v>
      </c>
      <c r="B48" s="7" t="s">
        <v>39</v>
      </c>
      <c r="C48" s="7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 t="s">
        <v>31</v>
      </c>
      <c r="B49" s="7" t="s">
        <v>18</v>
      </c>
      <c r="C49" s="7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7" t="s">
        <v>32</v>
      </c>
      <c r="C50" s="7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7" t="s">
        <v>29</v>
      </c>
      <c r="C51" s="11">
        <f>C47*C50-C49-C48*C50</f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29.25" x14ac:dyDescent="0.25">
      <c r="A53" s="1" t="s">
        <v>33</v>
      </c>
      <c r="B53" s="7"/>
      <c r="C53" s="9" t="s">
        <v>35</v>
      </c>
      <c r="D53" s="9" t="s">
        <v>36</v>
      </c>
      <c r="E53" s="7" t="s">
        <v>38</v>
      </c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 t="s">
        <v>34</v>
      </c>
      <c r="B54" s="7" t="s">
        <v>46</v>
      </c>
      <c r="C54" s="7"/>
      <c r="D54" s="7"/>
      <c r="E54" s="7" t="s">
        <v>37</v>
      </c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 t="s">
        <v>31</v>
      </c>
      <c r="B55" s="7" t="s">
        <v>39</v>
      </c>
      <c r="C55" s="7"/>
      <c r="D55" s="7"/>
      <c r="E55" s="7" t="s">
        <v>37</v>
      </c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7" t="s">
        <v>32</v>
      </c>
      <c r="C56" s="8"/>
      <c r="D56" s="8"/>
      <c r="E56" s="8">
        <f>C56+D56</f>
        <v>0</v>
      </c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7" t="s">
        <v>40</v>
      </c>
      <c r="C57" s="8">
        <f>C54*C56</f>
        <v>0</v>
      </c>
      <c r="D57" s="8">
        <f>D54*D56</f>
        <v>0</v>
      </c>
      <c r="E57" s="8">
        <f t="shared" ref="E57:E58" si="0">C57+D57</f>
        <v>0</v>
      </c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7" t="s">
        <v>41</v>
      </c>
      <c r="C58" s="8">
        <f>C55*C56</f>
        <v>0</v>
      </c>
      <c r="D58" s="8">
        <f>D55*D56</f>
        <v>0</v>
      </c>
      <c r="E58" s="8">
        <f t="shared" si="0"/>
        <v>0</v>
      </c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7" t="s">
        <v>18</v>
      </c>
      <c r="C59" s="8" t="s">
        <v>37</v>
      </c>
      <c r="D59" s="8" t="s">
        <v>37</v>
      </c>
      <c r="E59" s="8"/>
      <c r="F59" s="1" t="s">
        <v>42</v>
      </c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7" t="s">
        <v>29</v>
      </c>
      <c r="C60" s="8" t="s">
        <v>37</v>
      </c>
      <c r="D60" s="8" t="s">
        <v>37</v>
      </c>
      <c r="E60" s="11">
        <f>E57-E58-E59</f>
        <v>0</v>
      </c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7" t="s">
        <v>43</v>
      </c>
      <c r="C62" s="7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7" t="s">
        <v>44</v>
      </c>
      <c r="C63" s="7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7" t="s">
        <v>45</v>
      </c>
      <c r="C64" s="8">
        <f>C63-C62</f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</sheetData>
  <pageMargins left="0.7" right="0.7" top="0.78740157499999996" bottom="0.78740157499999996" header="0.3" footer="0.3"/>
  <pageSetup paperSize="9"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Word.Document.12" shapeId="5121" r:id="rId4">
          <objectPr defaultSize="0" r:id="rId5">
            <anchor moveWithCells="1">
              <from>
                <xdr:col>1</xdr:col>
                <xdr:colOff>0</xdr:colOff>
                <xdr:row>3</xdr:row>
                <xdr:rowOff>0</xdr:rowOff>
              </from>
              <to>
                <xdr:col>7</xdr:col>
                <xdr:colOff>104775</xdr:colOff>
                <xdr:row>22</xdr:row>
                <xdr:rowOff>180975</xdr:rowOff>
              </to>
            </anchor>
          </objectPr>
        </oleObject>
      </mc:Choice>
      <mc:Fallback>
        <oleObject progId="Word.Document.12" shapeId="5121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31"/>
  <sheetViews>
    <sheetView workbookViewId="0">
      <selection activeCell="B2" sqref="B2:B3"/>
    </sheetView>
  </sheetViews>
  <sheetFormatPr defaultRowHeight="15" x14ac:dyDescent="0.25"/>
  <cols>
    <col min="1" max="1" width="13.5703125" customWidth="1"/>
    <col min="2" max="2" width="29.28515625" customWidth="1"/>
    <col min="3" max="3" width="11.140625" customWidth="1"/>
    <col min="5" max="5" width="18.42578125" customWidth="1"/>
  </cols>
  <sheetData>
    <row r="1" spans="1:2" x14ac:dyDescent="0.25">
      <c r="A1" s="1" t="s">
        <v>0</v>
      </c>
    </row>
    <row r="2" spans="1:2" x14ac:dyDescent="0.25">
      <c r="A2" s="1" t="s">
        <v>1</v>
      </c>
      <c r="B2" s="12">
        <v>21</v>
      </c>
    </row>
    <row r="3" spans="1:2" x14ac:dyDescent="0.25">
      <c r="A3" s="1" t="s">
        <v>2</v>
      </c>
      <c r="B3" s="12" t="s">
        <v>63</v>
      </c>
    </row>
    <row r="21" spans="1:13" x14ac:dyDescent="0.25">
      <c r="J21" s="10"/>
    </row>
    <row r="24" spans="1:13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25">
      <c r="A25" s="1"/>
      <c r="B25" s="1" t="s">
        <v>3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x14ac:dyDescent="0.25">
      <c r="A26" s="1"/>
      <c r="B26" s="1" t="s">
        <v>4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25">
      <c r="A27" s="1"/>
      <c r="B27" s="1" t="s">
        <v>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x14ac:dyDescent="0.25">
      <c r="A28" s="1"/>
      <c r="B28" s="1" t="s">
        <v>6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5.75" thickBo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5.75" thickBot="1" x14ac:dyDescent="0.3">
      <c r="A30" s="1" t="s">
        <v>16</v>
      </c>
      <c r="B30" s="2" t="s">
        <v>9</v>
      </c>
      <c r="C30" s="3" t="s">
        <v>10</v>
      </c>
      <c r="D30" s="1"/>
      <c r="E30" s="7" t="s">
        <v>17</v>
      </c>
      <c r="F30" s="8">
        <v>7800</v>
      </c>
      <c r="G30" s="1"/>
      <c r="H30" s="1"/>
      <c r="I30" s="1"/>
      <c r="J30" s="1"/>
      <c r="K30" s="1"/>
      <c r="L30" s="1"/>
      <c r="M30" s="1"/>
    </row>
    <row r="31" spans="1:13" ht="15.75" thickBot="1" x14ac:dyDescent="0.3">
      <c r="A31" s="1"/>
      <c r="B31" s="4" t="s">
        <v>11</v>
      </c>
      <c r="C31" s="5">
        <v>20</v>
      </c>
      <c r="D31" s="1"/>
      <c r="E31" s="7" t="s">
        <v>18</v>
      </c>
      <c r="F31" s="8">
        <v>100000</v>
      </c>
      <c r="G31" s="1"/>
      <c r="H31" s="1"/>
      <c r="I31" s="1"/>
      <c r="J31" s="1"/>
      <c r="K31" s="1"/>
      <c r="L31" s="1"/>
      <c r="M31" s="1"/>
    </row>
    <row r="32" spans="1:13" ht="15.75" thickBot="1" x14ac:dyDescent="0.3">
      <c r="A32" s="1"/>
      <c r="B32" s="4" t="s">
        <v>12</v>
      </c>
      <c r="C32" s="5">
        <v>8</v>
      </c>
      <c r="D32" s="1"/>
      <c r="E32" s="7" t="s">
        <v>19</v>
      </c>
      <c r="F32" s="8">
        <v>1000</v>
      </c>
      <c r="G32" s="1"/>
      <c r="H32" s="1"/>
      <c r="I32" s="1"/>
      <c r="J32" s="1"/>
      <c r="K32" s="1"/>
      <c r="L32" s="1"/>
      <c r="M32" s="1"/>
    </row>
    <row r="33" spans="1:13" ht="15.75" thickBot="1" x14ac:dyDescent="0.3">
      <c r="A33" s="1"/>
      <c r="B33" s="4" t="s">
        <v>13</v>
      </c>
      <c r="C33" s="6">
        <v>7000</v>
      </c>
      <c r="D33" s="1"/>
      <c r="E33" s="7" t="s">
        <v>20</v>
      </c>
      <c r="F33" s="8">
        <v>10</v>
      </c>
      <c r="G33" s="1"/>
      <c r="H33" s="1"/>
      <c r="I33" s="1"/>
      <c r="J33" s="1"/>
      <c r="K33" s="1"/>
      <c r="L33" s="1"/>
      <c r="M33" s="1"/>
    </row>
    <row r="34" spans="1:13" ht="15.75" thickBot="1" x14ac:dyDescent="0.3">
      <c r="A34" s="1"/>
      <c r="B34" s="4" t="s">
        <v>14</v>
      </c>
      <c r="C34" s="5">
        <v>0.4</v>
      </c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5.75" thickBot="1" x14ac:dyDescent="0.3">
      <c r="A35" s="1"/>
      <c r="B35" s="4" t="s">
        <v>15</v>
      </c>
      <c r="C35" s="5">
        <v>44</v>
      </c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5">
      <c r="A37" s="1" t="s">
        <v>7</v>
      </c>
      <c r="B37" s="7" t="s">
        <v>21</v>
      </c>
      <c r="C37" s="8">
        <f>F30</f>
        <v>7800</v>
      </c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5">
      <c r="A38" s="1" t="s">
        <v>8</v>
      </c>
      <c r="B38" s="7" t="s">
        <v>14</v>
      </c>
      <c r="C38" s="7">
        <f>C34</f>
        <v>0.4</v>
      </c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29.25" x14ac:dyDescent="0.25">
      <c r="A39" s="1"/>
      <c r="B39" s="9" t="s">
        <v>22</v>
      </c>
      <c r="C39" s="8">
        <f>C37/C38</f>
        <v>19500</v>
      </c>
      <c r="D39" s="1"/>
      <c r="E39" s="1" t="s">
        <v>23</v>
      </c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7" t="s">
        <v>24</v>
      </c>
      <c r="C40" s="8">
        <f>F32+C33</f>
        <v>8000</v>
      </c>
      <c r="D40" s="1"/>
      <c r="E40" s="1" t="s">
        <v>48</v>
      </c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 t="s">
        <v>25</v>
      </c>
      <c r="B42" s="7" t="s">
        <v>46</v>
      </c>
      <c r="C42" s="7">
        <f>C35</f>
        <v>44</v>
      </c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 t="s">
        <v>26</v>
      </c>
      <c r="B43" s="7" t="s">
        <v>39</v>
      </c>
      <c r="C43" s="8">
        <f>C31+C32</f>
        <v>28</v>
      </c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7" t="s">
        <v>18</v>
      </c>
      <c r="C44" s="8">
        <f>F31</f>
        <v>100000</v>
      </c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7" t="s">
        <v>27</v>
      </c>
      <c r="C45" s="8">
        <f>C44/(C42-C43)</f>
        <v>6250</v>
      </c>
      <c r="D45" s="1"/>
      <c r="E45" s="1" t="s">
        <v>28</v>
      </c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 t="s">
        <v>47</v>
      </c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 t="s">
        <v>29</v>
      </c>
      <c r="B47" s="7" t="s">
        <v>46</v>
      </c>
      <c r="C47" s="7">
        <f>C35</f>
        <v>44</v>
      </c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 t="s">
        <v>30</v>
      </c>
      <c r="B48" s="7" t="s">
        <v>39</v>
      </c>
      <c r="C48" s="7">
        <f>C31+C32</f>
        <v>28</v>
      </c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 t="s">
        <v>31</v>
      </c>
      <c r="B49" s="7" t="s">
        <v>18</v>
      </c>
      <c r="C49" s="8">
        <f>F31</f>
        <v>100000</v>
      </c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7" t="s">
        <v>32</v>
      </c>
      <c r="C50" s="8">
        <f>C33</f>
        <v>7000</v>
      </c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7" t="s">
        <v>29</v>
      </c>
      <c r="C51" s="11">
        <f>C47*C50-C49-C48*C50</f>
        <v>12000</v>
      </c>
      <c r="D51" s="1"/>
      <c r="E51" s="1" t="s">
        <v>49</v>
      </c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29.25" x14ac:dyDescent="0.25">
      <c r="A53" s="1" t="s">
        <v>33</v>
      </c>
      <c r="B53" s="7"/>
      <c r="C53" s="9" t="s">
        <v>35</v>
      </c>
      <c r="D53" s="9" t="s">
        <v>36</v>
      </c>
      <c r="E53" s="7" t="s">
        <v>38</v>
      </c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 t="s">
        <v>34</v>
      </c>
      <c r="B54" s="7" t="s">
        <v>46</v>
      </c>
      <c r="C54" s="7">
        <f>C35</f>
        <v>44</v>
      </c>
      <c r="D54" s="8">
        <f>C35-F33</f>
        <v>34</v>
      </c>
      <c r="E54" s="7" t="s">
        <v>37</v>
      </c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 t="s">
        <v>31</v>
      </c>
      <c r="B55" s="7" t="s">
        <v>39</v>
      </c>
      <c r="C55" s="7">
        <f>C31+C32</f>
        <v>28</v>
      </c>
      <c r="D55" s="7">
        <f>C31+C32</f>
        <v>28</v>
      </c>
      <c r="E55" s="7" t="s">
        <v>37</v>
      </c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7" t="s">
        <v>32</v>
      </c>
      <c r="C56" s="8">
        <f>C33</f>
        <v>7000</v>
      </c>
      <c r="D56" s="8">
        <f>F32</f>
        <v>1000</v>
      </c>
      <c r="E56" s="8">
        <f>C56+D56</f>
        <v>8000</v>
      </c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7" t="s">
        <v>40</v>
      </c>
      <c r="C57" s="8">
        <f>C54*C56</f>
        <v>308000</v>
      </c>
      <c r="D57" s="8">
        <f>D54*D56</f>
        <v>34000</v>
      </c>
      <c r="E57" s="8">
        <f t="shared" ref="E57:E58" si="0">C57+D57</f>
        <v>342000</v>
      </c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7" t="s">
        <v>41</v>
      </c>
      <c r="C58" s="8">
        <f>C55*C56</f>
        <v>196000</v>
      </c>
      <c r="D58" s="8">
        <f>D55*D56</f>
        <v>28000</v>
      </c>
      <c r="E58" s="8">
        <f t="shared" si="0"/>
        <v>224000</v>
      </c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7" t="s">
        <v>18</v>
      </c>
      <c r="C59" s="8" t="s">
        <v>37</v>
      </c>
      <c r="D59" s="8" t="s">
        <v>37</v>
      </c>
      <c r="E59" s="8">
        <f>F31</f>
        <v>100000</v>
      </c>
      <c r="F59" s="1" t="s">
        <v>42</v>
      </c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7" t="s">
        <v>29</v>
      </c>
      <c r="C60" s="8" t="s">
        <v>37</v>
      </c>
      <c r="D60" s="8" t="s">
        <v>37</v>
      </c>
      <c r="E60" s="11">
        <f>E57-E58-E59</f>
        <v>18000</v>
      </c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7" t="s">
        <v>43</v>
      </c>
      <c r="C62" s="8">
        <f>C51</f>
        <v>12000</v>
      </c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7" t="s">
        <v>44</v>
      </c>
      <c r="C63" s="8">
        <f>E60</f>
        <v>18000</v>
      </c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7" t="s">
        <v>45</v>
      </c>
      <c r="C64" s="8">
        <f>C63-C62</f>
        <v>6000</v>
      </c>
      <c r="D64" s="1"/>
      <c r="E64" s="1" t="s">
        <v>50</v>
      </c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 t="s">
        <v>51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7" t="s">
        <v>46</v>
      </c>
      <c r="C68" s="8">
        <f>C35-F33</f>
        <v>34</v>
      </c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7" t="s">
        <v>39</v>
      </c>
      <c r="C69" s="7">
        <f>C31+C32</f>
        <v>28</v>
      </c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7" t="s">
        <v>52</v>
      </c>
      <c r="C70" s="8">
        <f>C68-C69</f>
        <v>6</v>
      </c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7" t="s">
        <v>53</v>
      </c>
      <c r="C71" s="8">
        <f>F32</f>
        <v>1000</v>
      </c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7" t="s">
        <v>29</v>
      </c>
      <c r="C72" s="8">
        <f>C70*C71</f>
        <v>6000</v>
      </c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 t="s">
        <v>54</v>
      </c>
      <c r="B74" s="1" t="s">
        <v>55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 t="s">
        <v>56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 t="s">
        <v>57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 t="s">
        <v>58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 t="s">
        <v>59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 t="s">
        <v>60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 t="s">
        <v>61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 t="s">
        <v>62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</sheetData>
  <pageMargins left="0.7" right="0.7" top="0.78740157499999996" bottom="0.78740157499999996" header="0.3" footer="0.3"/>
  <pageSetup paperSize="9"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Word.Document.12" shapeId="6145" r:id="rId4">
          <objectPr defaultSize="0" r:id="rId5">
            <anchor moveWithCells="1">
              <from>
                <xdr:col>1</xdr:col>
                <xdr:colOff>0</xdr:colOff>
                <xdr:row>3</xdr:row>
                <xdr:rowOff>0</xdr:rowOff>
              </from>
              <to>
                <xdr:col>7</xdr:col>
                <xdr:colOff>104775</xdr:colOff>
                <xdr:row>22</xdr:row>
                <xdr:rowOff>180975</xdr:rowOff>
              </to>
            </anchor>
          </objectPr>
        </oleObject>
      </mc:Choice>
      <mc:Fallback>
        <oleObject progId="Word.Document.12" shapeId="614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Zadání</vt:lpstr>
      <vt:lpstr>Příprava</vt:lpstr>
      <vt:lpstr>Příprava-řešení</vt:lpstr>
      <vt:lpstr>Řešení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Dagmar Camska</dc:creator>
  <cp:lastModifiedBy>Dagmar Camska</cp:lastModifiedBy>
  <dcterms:created xsi:type="dcterms:W3CDTF">2017-11-27T18:27:44Z</dcterms:created>
  <dcterms:modified xsi:type="dcterms:W3CDTF">2017-11-28T06:49:28Z</dcterms:modified>
</cp:coreProperties>
</file>